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ndrew\Google Drive\Falde Capital Management\SPY Detector\Back tests\SPX Ratio on SPY Detector V1\"/>
    </mc:Choice>
  </mc:AlternateContent>
  <bookViews>
    <workbookView xWindow="0" yWindow="0" windowWidth="21180" windowHeight="10410"/>
  </bookViews>
  <sheets>
    <sheet name="Version 1 - Exit at Long" sheetId="2"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43" i="2" l="1"/>
  <c r="G741" i="2"/>
  <c r="G742" i="2"/>
  <c r="G743" i="2"/>
  <c r="G744" i="2"/>
  <c r="G745" i="2"/>
  <c r="E683" i="2"/>
  <c r="E677" i="2"/>
  <c r="G677" i="2" s="1"/>
  <c r="G665" i="2"/>
  <c r="G666" i="2"/>
  <c r="G649" i="2"/>
  <c r="G650" i="2"/>
  <c r="G651" i="2"/>
  <c r="G652" i="2"/>
  <c r="G653" i="2"/>
  <c r="G654" i="2"/>
  <c r="G655" i="2"/>
  <c r="G656" i="2"/>
  <c r="G657" i="2"/>
  <c r="G658" i="2"/>
  <c r="G659" i="2"/>
  <c r="G660" i="2"/>
  <c r="G661" i="2"/>
  <c r="G662" i="2"/>
  <c r="G663" i="2"/>
  <c r="G664" i="2"/>
  <c r="E631" i="2"/>
  <c r="G631" i="2" s="1"/>
  <c r="E555" i="2"/>
  <c r="G555" i="2" s="1"/>
  <c r="G1095" i="2"/>
  <c r="G1094" i="2"/>
  <c r="G1093" i="2"/>
  <c r="G1092" i="2"/>
  <c r="G1091" i="2"/>
  <c r="G1090" i="2"/>
  <c r="G1089" i="2"/>
  <c r="G1088" i="2"/>
  <c r="G1087" i="2"/>
  <c r="G1086" i="2"/>
  <c r="G1085" i="2"/>
  <c r="G1084" i="2"/>
  <c r="G1083" i="2"/>
  <c r="G1082" i="2"/>
  <c r="G1081" i="2"/>
  <c r="G1080" i="2"/>
  <c r="G1079" i="2"/>
  <c r="G1078" i="2"/>
  <c r="G1077" i="2"/>
  <c r="G1076" i="2"/>
  <c r="G1075" i="2"/>
  <c r="G1074" i="2"/>
  <c r="G1073" i="2"/>
  <c r="G1072" i="2"/>
  <c r="G1071" i="2"/>
  <c r="G1070" i="2"/>
  <c r="G1069" i="2"/>
  <c r="G1068" i="2"/>
  <c r="G1067" i="2"/>
  <c r="G1066" i="2"/>
  <c r="G1065" i="2"/>
  <c r="G1064" i="2"/>
  <c r="G1063" i="2"/>
  <c r="G1062" i="2"/>
  <c r="G1061" i="2"/>
  <c r="G1060" i="2"/>
  <c r="G1059" i="2"/>
  <c r="G1058" i="2"/>
  <c r="G1057" i="2"/>
  <c r="G1056" i="2"/>
  <c r="G1055" i="2"/>
  <c r="G1054" i="2"/>
  <c r="G1053" i="2"/>
  <c r="G1052" i="2"/>
  <c r="G1051" i="2"/>
  <c r="G1050" i="2"/>
  <c r="G1049" i="2"/>
  <c r="G1048" i="2"/>
  <c r="G1047" i="2"/>
  <c r="G1046" i="2"/>
  <c r="G1045" i="2"/>
  <c r="G1044" i="2"/>
  <c r="G1043" i="2"/>
  <c r="G1042" i="2"/>
  <c r="G1041" i="2"/>
  <c r="G1040" i="2"/>
  <c r="G1039" i="2"/>
  <c r="G1038" i="2"/>
  <c r="G1037" i="2"/>
  <c r="G1036" i="2"/>
  <c r="G1035" i="2"/>
  <c r="G1034" i="2"/>
  <c r="G1033" i="2"/>
  <c r="G1032" i="2"/>
  <c r="G1031" i="2"/>
  <c r="G1030" i="2"/>
  <c r="G1029" i="2"/>
  <c r="G1028" i="2"/>
  <c r="G1027" i="2"/>
  <c r="G1026" i="2"/>
  <c r="G1025" i="2"/>
  <c r="G1024" i="2"/>
  <c r="G1023" i="2"/>
  <c r="G1022" i="2"/>
  <c r="G1021" i="2"/>
  <c r="G1020" i="2"/>
  <c r="G1019" i="2"/>
  <c r="G1018" i="2"/>
  <c r="G1017" i="2"/>
  <c r="G1016" i="2"/>
  <c r="G1015" i="2"/>
  <c r="G1014" i="2"/>
  <c r="G1013" i="2"/>
  <c r="G1012" i="2"/>
  <c r="G1011" i="2"/>
  <c r="G1010" i="2"/>
  <c r="G1009" i="2"/>
  <c r="G1008" i="2"/>
  <c r="G1007" i="2"/>
  <c r="G1006" i="2"/>
  <c r="G1005" i="2"/>
  <c r="G1004" i="2"/>
  <c r="G1003" i="2"/>
  <c r="G1002" i="2"/>
  <c r="G1001" i="2"/>
  <c r="G1000" i="2"/>
  <c r="G999" i="2"/>
  <c r="G998" i="2"/>
  <c r="G997" i="2"/>
  <c r="G996" i="2"/>
  <c r="G995" i="2"/>
  <c r="G994" i="2"/>
  <c r="G993" i="2"/>
  <c r="G992" i="2"/>
  <c r="G991" i="2"/>
  <c r="G990" i="2"/>
  <c r="G989" i="2"/>
  <c r="G988" i="2"/>
  <c r="G987" i="2"/>
  <c r="G986" i="2"/>
  <c r="G985" i="2"/>
  <c r="G984" i="2"/>
  <c r="G983" i="2"/>
  <c r="G982" i="2"/>
  <c r="G981" i="2"/>
  <c r="G980" i="2"/>
  <c r="G979" i="2"/>
  <c r="G978" i="2"/>
  <c r="G977" i="2"/>
  <c r="G976" i="2"/>
  <c r="G975" i="2"/>
  <c r="G974" i="2"/>
  <c r="G973" i="2"/>
  <c r="G972" i="2"/>
  <c r="G971" i="2"/>
  <c r="G970" i="2"/>
  <c r="G969" i="2"/>
  <c r="G968" i="2"/>
  <c r="G967" i="2"/>
  <c r="G966" i="2"/>
  <c r="G965" i="2"/>
  <c r="G964" i="2"/>
  <c r="G963" i="2"/>
  <c r="G962" i="2"/>
  <c r="G961" i="2"/>
  <c r="G960" i="2"/>
  <c r="G959" i="2"/>
  <c r="G958" i="2"/>
  <c r="G957" i="2"/>
  <c r="G956" i="2"/>
  <c r="G955" i="2"/>
  <c r="G954" i="2"/>
  <c r="G953" i="2"/>
  <c r="G952" i="2"/>
  <c r="G951" i="2"/>
  <c r="G950" i="2"/>
  <c r="G949" i="2"/>
  <c r="G948" i="2"/>
  <c r="G947" i="2"/>
  <c r="G946" i="2"/>
  <c r="G945" i="2"/>
  <c r="G944" i="2"/>
  <c r="G943" i="2"/>
  <c r="G942" i="2"/>
  <c r="G941" i="2"/>
  <c r="G940" i="2"/>
  <c r="G939" i="2"/>
  <c r="G938" i="2"/>
  <c r="G937" i="2"/>
  <c r="G936" i="2"/>
  <c r="G935" i="2"/>
  <c r="G934" i="2"/>
  <c r="G933" i="2"/>
  <c r="G932" i="2"/>
  <c r="G931" i="2"/>
  <c r="G930" i="2"/>
  <c r="G929" i="2"/>
  <c r="G928" i="2"/>
  <c r="G927" i="2"/>
  <c r="G926" i="2"/>
  <c r="G925" i="2"/>
  <c r="G924" i="2"/>
  <c r="G923" i="2"/>
  <c r="G922" i="2"/>
  <c r="G921" i="2"/>
  <c r="G920" i="2"/>
  <c r="G919" i="2"/>
  <c r="G918" i="2"/>
  <c r="G917" i="2"/>
  <c r="G916" i="2"/>
  <c r="G915" i="2"/>
  <c r="G914" i="2"/>
  <c r="G913" i="2"/>
  <c r="G912" i="2"/>
  <c r="G911" i="2"/>
  <c r="G910" i="2"/>
  <c r="G909" i="2"/>
  <c r="G908" i="2"/>
  <c r="G907" i="2"/>
  <c r="G906" i="2"/>
  <c r="G905" i="2"/>
  <c r="G904" i="2"/>
  <c r="G903" i="2"/>
  <c r="G902" i="2"/>
  <c r="G901" i="2"/>
  <c r="G900" i="2"/>
  <c r="G899" i="2"/>
  <c r="G898" i="2"/>
  <c r="G897" i="2"/>
  <c r="G896" i="2"/>
  <c r="G895" i="2"/>
  <c r="G894" i="2"/>
  <c r="G893" i="2"/>
  <c r="G892" i="2"/>
  <c r="G891" i="2"/>
  <c r="G890" i="2"/>
  <c r="G889" i="2"/>
  <c r="G888" i="2"/>
  <c r="G887" i="2"/>
  <c r="G886" i="2"/>
  <c r="G885" i="2"/>
  <c r="G884" i="2"/>
  <c r="G883" i="2"/>
  <c r="G882" i="2"/>
  <c r="G881" i="2"/>
  <c r="G880" i="2"/>
  <c r="G879" i="2"/>
  <c r="G878" i="2"/>
  <c r="G877" i="2"/>
  <c r="G876" i="2"/>
  <c r="G875" i="2"/>
  <c r="G874" i="2"/>
  <c r="G873" i="2"/>
  <c r="G872" i="2"/>
  <c r="G871" i="2"/>
  <c r="G870" i="2"/>
  <c r="G869" i="2"/>
  <c r="G868" i="2"/>
  <c r="G867" i="2"/>
  <c r="G866" i="2"/>
  <c r="G865" i="2"/>
  <c r="G864" i="2"/>
  <c r="G863" i="2"/>
  <c r="G862" i="2"/>
  <c r="G861" i="2"/>
  <c r="G860" i="2"/>
  <c r="G859" i="2"/>
  <c r="G858" i="2"/>
  <c r="G857" i="2"/>
  <c r="G856" i="2"/>
  <c r="G855" i="2"/>
  <c r="G854" i="2"/>
  <c r="G853" i="2"/>
  <c r="G852" i="2"/>
  <c r="G851" i="2"/>
  <c r="G850" i="2"/>
  <c r="G849" i="2"/>
  <c r="G848" i="2"/>
  <c r="G847" i="2"/>
  <c r="G846" i="2"/>
  <c r="G845" i="2"/>
  <c r="G844" i="2"/>
  <c r="G843" i="2"/>
  <c r="G842" i="2"/>
  <c r="G841" i="2"/>
  <c r="G840" i="2"/>
  <c r="G839" i="2"/>
  <c r="G838" i="2"/>
  <c r="G837" i="2"/>
  <c r="G836" i="2"/>
  <c r="G835" i="2"/>
  <c r="G834" i="2"/>
  <c r="G833" i="2"/>
  <c r="G832" i="2"/>
  <c r="G831" i="2"/>
  <c r="G830" i="2"/>
  <c r="G829" i="2"/>
  <c r="G828" i="2"/>
  <c r="G827" i="2"/>
  <c r="G826" i="2"/>
  <c r="G825" i="2"/>
  <c r="G824" i="2"/>
  <c r="G823" i="2"/>
  <c r="G822" i="2"/>
  <c r="G821" i="2"/>
  <c r="G820" i="2"/>
  <c r="G819" i="2"/>
  <c r="G818" i="2"/>
  <c r="G817" i="2"/>
  <c r="G816" i="2"/>
  <c r="G815" i="2"/>
  <c r="G814" i="2"/>
  <c r="G813" i="2"/>
  <c r="G812" i="2"/>
  <c r="G811" i="2"/>
  <c r="G810" i="2"/>
  <c r="G809" i="2"/>
  <c r="G808" i="2"/>
  <c r="G807" i="2"/>
  <c r="G806" i="2"/>
  <c r="G805" i="2"/>
  <c r="G804" i="2"/>
  <c r="G803" i="2"/>
  <c r="G802" i="2"/>
  <c r="G801" i="2"/>
  <c r="G800" i="2"/>
  <c r="G799" i="2"/>
  <c r="G798" i="2"/>
  <c r="G797" i="2"/>
  <c r="G796" i="2"/>
  <c r="G795" i="2"/>
  <c r="G794" i="2"/>
  <c r="G793" i="2"/>
  <c r="G792" i="2"/>
  <c r="G791" i="2"/>
  <c r="G790" i="2"/>
  <c r="G789" i="2"/>
  <c r="G788" i="2"/>
  <c r="G787" i="2"/>
  <c r="G786" i="2"/>
  <c r="G785" i="2"/>
  <c r="G784" i="2"/>
  <c r="G783" i="2"/>
  <c r="G782" i="2"/>
  <c r="G781" i="2"/>
  <c r="G780" i="2"/>
  <c r="G779" i="2"/>
  <c r="G778" i="2"/>
  <c r="G777" i="2"/>
  <c r="G776" i="2"/>
  <c r="G775" i="2"/>
  <c r="G774" i="2"/>
  <c r="G773" i="2"/>
  <c r="G772" i="2"/>
  <c r="G771" i="2"/>
  <c r="G770" i="2"/>
  <c r="G769" i="2"/>
  <c r="G768" i="2"/>
  <c r="G767" i="2"/>
  <c r="G766" i="2"/>
  <c r="G765" i="2"/>
  <c r="G764" i="2"/>
  <c r="G763" i="2"/>
  <c r="G762" i="2"/>
  <c r="G761" i="2"/>
  <c r="G760" i="2"/>
  <c r="G759" i="2"/>
  <c r="G758" i="2"/>
  <c r="G757" i="2"/>
  <c r="G756" i="2"/>
  <c r="G755" i="2"/>
  <c r="G754" i="2"/>
  <c r="G753" i="2"/>
  <c r="G752" i="2"/>
  <c r="G751" i="2"/>
  <c r="G750" i="2"/>
  <c r="G749" i="2"/>
  <c r="G748" i="2"/>
  <c r="G747" i="2"/>
  <c r="G746" i="2"/>
  <c r="G740" i="2"/>
  <c r="G739" i="2"/>
  <c r="G738" i="2"/>
  <c r="G737" i="2"/>
  <c r="G736" i="2"/>
  <c r="G735" i="2"/>
  <c r="G734" i="2"/>
  <c r="G733" i="2"/>
  <c r="G732" i="2"/>
  <c r="G731" i="2"/>
  <c r="G730" i="2"/>
  <c r="G729" i="2"/>
  <c r="G728" i="2"/>
  <c r="G727" i="2"/>
  <c r="G726" i="2"/>
  <c r="G725" i="2"/>
  <c r="G724" i="2"/>
  <c r="G723" i="2"/>
  <c r="G722" i="2"/>
  <c r="G721" i="2"/>
  <c r="G720" i="2"/>
  <c r="G719" i="2"/>
  <c r="G718" i="2"/>
  <c r="G717" i="2"/>
  <c r="G716" i="2"/>
  <c r="G715" i="2"/>
  <c r="G714" i="2"/>
  <c r="G713" i="2"/>
  <c r="G712" i="2"/>
  <c r="G711" i="2"/>
  <c r="G710" i="2"/>
  <c r="G709" i="2"/>
  <c r="G708" i="2"/>
  <c r="G707" i="2"/>
  <c r="G706" i="2"/>
  <c r="G705" i="2"/>
  <c r="G704" i="2"/>
  <c r="G703" i="2"/>
  <c r="G702" i="2"/>
  <c r="G701" i="2"/>
  <c r="G700" i="2"/>
  <c r="G699" i="2"/>
  <c r="G698" i="2"/>
  <c r="G697" i="2"/>
  <c r="G696" i="2"/>
  <c r="G695" i="2"/>
  <c r="G694" i="2"/>
  <c r="G693" i="2"/>
  <c r="G692" i="2"/>
  <c r="G691" i="2"/>
  <c r="G690" i="2"/>
  <c r="G689" i="2"/>
  <c r="G688" i="2"/>
  <c r="G687" i="2"/>
  <c r="G686" i="2"/>
  <c r="G685" i="2"/>
  <c r="G684" i="2"/>
  <c r="G683" i="2"/>
  <c r="G682" i="2"/>
  <c r="G681" i="2"/>
  <c r="G680" i="2"/>
  <c r="G679" i="2"/>
  <c r="G678" i="2"/>
  <c r="G676" i="2"/>
  <c r="G675" i="2"/>
  <c r="G674" i="2"/>
  <c r="G673" i="2"/>
  <c r="G672" i="2"/>
  <c r="G671" i="2"/>
  <c r="G670" i="2"/>
  <c r="G669" i="2"/>
  <c r="G668" i="2"/>
  <c r="G667" i="2"/>
  <c r="G648" i="2"/>
  <c r="G647" i="2"/>
  <c r="G646" i="2"/>
  <c r="G645" i="2"/>
  <c r="G644" i="2"/>
  <c r="G643" i="2"/>
  <c r="G642" i="2"/>
  <c r="G641" i="2"/>
  <c r="G640" i="2"/>
  <c r="G639" i="2"/>
  <c r="G638" i="2"/>
  <c r="G637" i="2"/>
  <c r="G636" i="2"/>
  <c r="G635" i="2"/>
  <c r="G634" i="2"/>
  <c r="G633" i="2"/>
  <c r="G632" i="2"/>
  <c r="G630" i="2"/>
  <c r="G629" i="2"/>
  <c r="G628" i="2"/>
  <c r="G627" i="2"/>
  <c r="G626" i="2"/>
  <c r="G625" i="2"/>
  <c r="G624" i="2"/>
  <c r="G623" i="2"/>
  <c r="G622" i="2"/>
  <c r="G621" i="2"/>
  <c r="G620" i="2"/>
  <c r="G619" i="2"/>
  <c r="G618" i="2"/>
  <c r="G617" i="2"/>
  <c r="G616" i="2"/>
  <c r="G615" i="2"/>
  <c r="G614" i="2"/>
  <c r="G613" i="2"/>
  <c r="G612" i="2"/>
  <c r="G611" i="2"/>
  <c r="G610" i="2"/>
  <c r="G609" i="2"/>
  <c r="G608" i="2"/>
  <c r="G607" i="2"/>
  <c r="G606" i="2"/>
  <c r="G605" i="2"/>
  <c r="G604" i="2"/>
  <c r="G603" i="2"/>
  <c r="G602" i="2"/>
  <c r="G601" i="2"/>
  <c r="G600" i="2"/>
  <c r="G599" i="2"/>
  <c r="G598" i="2"/>
  <c r="G597" i="2"/>
  <c r="G596" i="2"/>
  <c r="G595" i="2"/>
  <c r="G594" i="2"/>
  <c r="G593" i="2"/>
  <c r="G592" i="2"/>
  <c r="G591" i="2"/>
  <c r="G590" i="2"/>
  <c r="G589" i="2"/>
  <c r="G588" i="2"/>
  <c r="G587" i="2"/>
  <c r="G586" i="2"/>
  <c r="G585" i="2"/>
  <c r="G584" i="2"/>
  <c r="G583" i="2"/>
  <c r="G582" i="2"/>
  <c r="G581" i="2"/>
  <c r="G580" i="2"/>
  <c r="G579" i="2"/>
  <c r="G578" i="2"/>
  <c r="G577" i="2"/>
  <c r="G576" i="2"/>
  <c r="G575" i="2"/>
  <c r="G574" i="2"/>
  <c r="G573" i="2"/>
  <c r="G572" i="2"/>
  <c r="G571" i="2"/>
  <c r="G570" i="2"/>
  <c r="G569" i="2"/>
  <c r="G568" i="2"/>
  <c r="G567" i="2"/>
  <c r="G566" i="2"/>
  <c r="G565" i="2"/>
  <c r="G564" i="2"/>
  <c r="G563" i="2"/>
  <c r="G562" i="2"/>
  <c r="G561" i="2"/>
  <c r="G560" i="2"/>
  <c r="G559" i="2"/>
  <c r="G558" i="2"/>
  <c r="G557" i="2"/>
  <c r="G556" i="2"/>
  <c r="G554" i="2"/>
  <c r="G553" i="2"/>
  <c r="G552" i="2"/>
  <c r="G551" i="2"/>
  <c r="G550" i="2"/>
  <c r="G549" i="2"/>
  <c r="G548" i="2"/>
  <c r="G547" i="2"/>
  <c r="G546" i="2"/>
  <c r="G545" i="2"/>
  <c r="G544" i="2"/>
  <c r="G543" i="2"/>
  <c r="G542" i="2"/>
  <c r="G541" i="2"/>
  <c r="G540" i="2"/>
  <c r="G539" i="2"/>
  <c r="G538" i="2"/>
  <c r="G537" i="2"/>
  <c r="G536" i="2"/>
  <c r="G535" i="2"/>
  <c r="G534" i="2"/>
  <c r="G533" i="2"/>
  <c r="G532" i="2"/>
  <c r="G531" i="2"/>
  <c r="G530" i="2"/>
  <c r="G529" i="2"/>
  <c r="G528" i="2"/>
  <c r="G527" i="2"/>
  <c r="G526" i="2"/>
  <c r="G525" i="2"/>
  <c r="G524" i="2"/>
  <c r="G523" i="2"/>
  <c r="G522" i="2"/>
  <c r="G521" i="2"/>
  <c r="G520" i="2"/>
  <c r="G519" i="2"/>
  <c r="G518" i="2"/>
  <c r="G517" i="2"/>
  <c r="G516" i="2"/>
  <c r="G515" i="2"/>
  <c r="G514" i="2"/>
  <c r="G513" i="2"/>
  <c r="G512" i="2"/>
  <c r="G511" i="2"/>
  <c r="G510" i="2"/>
  <c r="G509" i="2"/>
  <c r="G508" i="2"/>
  <c r="G507" i="2"/>
  <c r="G506" i="2"/>
  <c r="G505" i="2"/>
  <c r="G504" i="2"/>
  <c r="G503" i="2"/>
  <c r="G502" i="2"/>
  <c r="G501" i="2"/>
  <c r="G500" i="2"/>
  <c r="G499" i="2"/>
  <c r="G498" i="2"/>
  <c r="G497" i="2"/>
  <c r="G496" i="2"/>
  <c r="G495" i="2"/>
  <c r="G494" i="2"/>
  <c r="G493" i="2"/>
  <c r="G492" i="2"/>
  <c r="G491" i="2"/>
  <c r="G490" i="2"/>
  <c r="G489" i="2"/>
  <c r="G488" i="2"/>
  <c r="G487" i="2"/>
  <c r="G486" i="2"/>
  <c r="G485" i="2"/>
  <c r="G484" i="2"/>
  <c r="G483" i="2"/>
  <c r="G482" i="2"/>
  <c r="G481" i="2"/>
  <c r="G480" i="2"/>
  <c r="G479" i="2"/>
  <c r="G478" i="2"/>
  <c r="G477" i="2"/>
  <c r="G476" i="2"/>
  <c r="G475" i="2"/>
  <c r="G474" i="2"/>
  <c r="G473" i="2"/>
  <c r="G472" i="2"/>
  <c r="G471" i="2"/>
  <c r="G470" i="2"/>
  <c r="G469" i="2"/>
  <c r="G468" i="2"/>
  <c r="G467" i="2"/>
  <c r="G466" i="2"/>
  <c r="G465" i="2"/>
  <c r="G464" i="2"/>
  <c r="G463" i="2"/>
  <c r="G462" i="2"/>
  <c r="G461" i="2"/>
  <c r="G460" i="2"/>
  <c r="G459" i="2"/>
  <c r="G458" i="2"/>
  <c r="G457" i="2"/>
  <c r="G456" i="2"/>
  <c r="G455" i="2"/>
  <c r="G454" i="2"/>
  <c r="G453" i="2"/>
  <c r="G452" i="2"/>
  <c r="G451" i="2"/>
  <c r="G450" i="2"/>
  <c r="G449" i="2"/>
  <c r="G448" i="2"/>
  <c r="G447" i="2"/>
  <c r="G446" i="2"/>
  <c r="G445" i="2"/>
  <c r="G444" i="2"/>
  <c r="G443" i="2"/>
  <c r="G442" i="2"/>
  <c r="G441" i="2"/>
  <c r="G440" i="2"/>
  <c r="G439" i="2"/>
  <c r="G438" i="2"/>
  <c r="G437" i="2"/>
  <c r="G436" i="2"/>
  <c r="G435" i="2"/>
  <c r="G434" i="2"/>
  <c r="G433" i="2"/>
  <c r="G432" i="2"/>
  <c r="G431" i="2"/>
  <c r="G430" i="2"/>
  <c r="G429" i="2"/>
  <c r="G428" i="2"/>
  <c r="G427" i="2"/>
  <c r="G426" i="2"/>
  <c r="G425" i="2"/>
  <c r="G424" i="2"/>
  <c r="G423" i="2"/>
  <c r="G422" i="2"/>
  <c r="G421" i="2"/>
  <c r="G420" i="2"/>
  <c r="G419" i="2"/>
  <c r="G418" i="2"/>
  <c r="G417" i="2"/>
  <c r="G416" i="2"/>
  <c r="G415" i="2"/>
  <c r="G414" i="2"/>
  <c r="G413" i="2"/>
  <c r="G412" i="2"/>
  <c r="G411" i="2"/>
  <c r="G410" i="2"/>
  <c r="G409" i="2"/>
  <c r="G408" i="2"/>
  <c r="G407" i="2"/>
  <c r="G406" i="2"/>
  <c r="G405" i="2"/>
  <c r="G404" i="2"/>
  <c r="G403" i="2"/>
  <c r="G402" i="2"/>
  <c r="G401" i="2"/>
  <c r="G400" i="2"/>
  <c r="G399" i="2"/>
  <c r="G398" i="2"/>
  <c r="G397" i="2"/>
  <c r="G396" i="2"/>
  <c r="G395" i="2"/>
  <c r="G394" i="2"/>
  <c r="G393" i="2"/>
  <c r="G392" i="2"/>
  <c r="G391" i="2"/>
  <c r="G390" i="2"/>
  <c r="G389" i="2"/>
  <c r="G388" i="2"/>
  <c r="G387" i="2"/>
  <c r="G386" i="2"/>
  <c r="G385"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E541" i="2"/>
  <c r="E528" i="2"/>
  <c r="E512" i="2" l="1"/>
  <c r="G3" i="2" l="1"/>
  <c r="F1" i="2" l="1"/>
  <c r="F2" i="2"/>
  <c r="G4" i="2"/>
  <c r="E36" i="2"/>
  <c r="E49" i="2"/>
  <c r="E72" i="2"/>
  <c r="E186" i="2"/>
  <c r="E204" i="2"/>
  <c r="E216" i="2"/>
  <c r="E237" i="2"/>
  <c r="E255" i="2"/>
  <c r="E277" i="2"/>
  <c r="E299" i="2"/>
  <c r="E315" i="2"/>
  <c r="E333" i="2"/>
  <c r="E337" i="2"/>
  <c r="E379" i="2"/>
  <c r="E479" i="2"/>
  <c r="E1" i="2" l="1"/>
  <c r="E2" i="2"/>
</calcChain>
</file>

<file path=xl/sharedStrings.xml><?xml version="1.0" encoding="utf-8"?>
<sst xmlns="http://schemas.openxmlformats.org/spreadsheetml/2006/main" count="2187" uniqueCount="13">
  <si>
    <t>MDD</t>
  </si>
  <si>
    <t>MRU</t>
  </si>
  <si>
    <t>40% LONG</t>
  </si>
  <si>
    <t/>
  </si>
  <si>
    <t>20% LONG</t>
  </si>
  <si>
    <t>* *</t>
  </si>
  <si>
    <t>60% LONG</t>
  </si>
  <si>
    <t>FLAT</t>
  </si>
  <si>
    <t>80% LONG</t>
  </si>
  <si>
    <t>0% FLAT</t>
  </si>
  <si>
    <t>20% SHORT</t>
  </si>
  <si>
    <t>40% SHORT</t>
  </si>
  <si>
    <t>100% LONG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</si>
</sst>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0_);_(* \(#,##0.0\);_(* &quot;-&quot;??_);_(@_)"/>
    <numFmt numFmtId="165" formatCode="_(* #,##0_);_(* \(#,##0\);_(*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cellStyleXfs>
  <cellXfs count="8">
    <xf numFmtId="0" fontId="0" fillId="0" borderId="0" xfId="0"/>
    <xf numFmtId="14" fontId="0" fillId="0" borderId="0" xfId="0" applyNumberFormat="1"/>
    <xf numFmtId="0" fontId="0" fillId="0" borderId="0" xfId="0" applyAlignment="1">
      <alignment horizontal="right"/>
    </xf>
    <xf numFmtId="164" fontId="0" fillId="0" borderId="0" xfId="1" applyNumberFormat="1" applyFont="1"/>
    <xf numFmtId="0" fontId="2" fillId="0" borderId="0" xfId="0" applyFont="1"/>
    <xf numFmtId="43" fontId="0" fillId="0" borderId="0" xfId="0" applyNumberFormat="1"/>
    <xf numFmtId="165" fontId="0" fillId="0" borderId="0" xfId="1" applyNumberFormat="1" applyFont="1"/>
    <xf numFmtId="43" fontId="3" fillId="0" borderId="0" xfId="2" applyNumberFormat="1"/>
  </cellXfs>
  <cellStyles count="3">
    <cellStyle name="Comma" xfId="1" builtinId="3"/>
    <cellStyle name="Hyperlink" xfId="2" builtinId="8"/>
    <cellStyle name="Normal" xfId="0" builtinId="0"/>
  </cellStyles>
  <dxfs count="22">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
      <font>
        <color rgb="FF006100"/>
      </font>
      <fill>
        <patternFill>
          <bgColor rgb="FFC6EFCE"/>
        </patternFill>
      </fill>
    </dxf>
    <dxf>
      <font>
        <color rgb="FF006100"/>
      </font>
      <fill>
        <patternFill>
          <bgColor rgb="FFC6EFCE"/>
        </patternFill>
      </fill>
    </dxf>
    <dxf>
      <fill>
        <patternFill>
          <bgColor theme="9" tint="-0.24994659260841701"/>
        </patternFill>
      </fill>
    </dxf>
    <dxf>
      <fill>
        <patternFill>
          <bgColor theme="9" tint="-0.24994659260841701"/>
        </patternFill>
      </fill>
    </dxf>
    <dxf>
      <font>
        <color rgb="FF9C0006"/>
      </font>
      <fill>
        <patternFill>
          <bgColor rgb="FFFFC7CE"/>
        </patternFill>
      </fill>
    </dxf>
    <dxf>
      <font>
        <color rgb="FF006100"/>
      </font>
      <fill>
        <patternFill>
          <bgColor rgb="FFC6EFCE"/>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Back Test Equity Curve </a:t>
            </a:r>
          </a:p>
          <a:p>
            <a:pPr>
              <a:defRPr/>
            </a:pPr>
            <a:r>
              <a:rPr lang="en-US"/>
              <a:t>SPX Ratio on SPY Detector</a:t>
            </a:r>
            <a:r>
              <a:rPr lang="en-US" baseline="0"/>
              <a:t> Signals</a:t>
            </a:r>
            <a:endParaRPr lang="en-US"/>
          </a:p>
        </c:rich>
      </c:tx>
      <c:layout>
        <c:manualLayout>
          <c:xMode val="edge"/>
          <c:yMode val="edge"/>
          <c:x val="0.31136465324384793"/>
          <c:y val="2.333333333333333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3040567915587731E-2"/>
          <c:y val="0.14199160104986877"/>
          <c:w val="0.89116524863922209"/>
          <c:h val="0.72636666666666672"/>
        </c:manualLayout>
      </c:layout>
      <c:lineChart>
        <c:grouping val="standard"/>
        <c:varyColors val="0"/>
        <c:ser>
          <c:idx val="0"/>
          <c:order val="0"/>
          <c:spPr>
            <a:ln w="28575" cap="rnd">
              <a:solidFill>
                <a:schemeClr val="accent1"/>
              </a:solidFill>
              <a:round/>
            </a:ln>
            <a:effectLst/>
          </c:spPr>
          <c:marker>
            <c:symbol val="none"/>
          </c:marker>
          <c:cat>
            <c:numRef>
              <c:f>'Version 1 - Exit at Long'!$A$3:$A$756</c:f>
              <c:numCache>
                <c:formatCode>m/d/yyyy</c:formatCode>
                <c:ptCount val="754"/>
                <c:pt idx="0">
                  <c:v>40182</c:v>
                </c:pt>
                <c:pt idx="1">
                  <c:v>40183</c:v>
                </c:pt>
                <c:pt idx="2">
                  <c:v>40184</c:v>
                </c:pt>
                <c:pt idx="3">
                  <c:v>40185</c:v>
                </c:pt>
                <c:pt idx="4">
                  <c:v>40186</c:v>
                </c:pt>
                <c:pt idx="5">
                  <c:v>40189</c:v>
                </c:pt>
                <c:pt idx="6">
                  <c:v>40190</c:v>
                </c:pt>
                <c:pt idx="7">
                  <c:v>40191</c:v>
                </c:pt>
                <c:pt idx="8">
                  <c:v>40192</c:v>
                </c:pt>
                <c:pt idx="9">
                  <c:v>40193</c:v>
                </c:pt>
                <c:pt idx="10">
                  <c:v>40197</c:v>
                </c:pt>
                <c:pt idx="11">
                  <c:v>40198</c:v>
                </c:pt>
                <c:pt idx="12">
                  <c:v>40199</c:v>
                </c:pt>
                <c:pt idx="13">
                  <c:v>40200</c:v>
                </c:pt>
                <c:pt idx="14">
                  <c:v>40203</c:v>
                </c:pt>
                <c:pt idx="15">
                  <c:v>40204</c:v>
                </c:pt>
                <c:pt idx="16">
                  <c:v>40205</c:v>
                </c:pt>
                <c:pt idx="17">
                  <c:v>40206</c:v>
                </c:pt>
                <c:pt idx="18">
                  <c:v>40207</c:v>
                </c:pt>
                <c:pt idx="19">
                  <c:v>40210</c:v>
                </c:pt>
                <c:pt idx="20">
                  <c:v>40211</c:v>
                </c:pt>
                <c:pt idx="21">
                  <c:v>40212</c:v>
                </c:pt>
                <c:pt idx="22">
                  <c:v>40213</c:v>
                </c:pt>
                <c:pt idx="23">
                  <c:v>40214</c:v>
                </c:pt>
                <c:pt idx="24">
                  <c:v>40217</c:v>
                </c:pt>
                <c:pt idx="25">
                  <c:v>40218</c:v>
                </c:pt>
                <c:pt idx="26">
                  <c:v>40219</c:v>
                </c:pt>
                <c:pt idx="27">
                  <c:v>40220</c:v>
                </c:pt>
                <c:pt idx="28">
                  <c:v>40221</c:v>
                </c:pt>
                <c:pt idx="29">
                  <c:v>40225</c:v>
                </c:pt>
                <c:pt idx="30">
                  <c:v>40226</c:v>
                </c:pt>
                <c:pt idx="31">
                  <c:v>40227</c:v>
                </c:pt>
                <c:pt idx="32">
                  <c:v>40228</c:v>
                </c:pt>
                <c:pt idx="33">
                  <c:v>40231</c:v>
                </c:pt>
                <c:pt idx="34">
                  <c:v>40232</c:v>
                </c:pt>
                <c:pt idx="35">
                  <c:v>40233</c:v>
                </c:pt>
                <c:pt idx="36">
                  <c:v>40234</c:v>
                </c:pt>
                <c:pt idx="37">
                  <c:v>40235</c:v>
                </c:pt>
                <c:pt idx="38">
                  <c:v>40238</c:v>
                </c:pt>
                <c:pt idx="39">
                  <c:v>40239</c:v>
                </c:pt>
                <c:pt idx="40">
                  <c:v>40240</c:v>
                </c:pt>
                <c:pt idx="41">
                  <c:v>40241</c:v>
                </c:pt>
                <c:pt idx="42">
                  <c:v>40242</c:v>
                </c:pt>
                <c:pt idx="43">
                  <c:v>40245</c:v>
                </c:pt>
                <c:pt idx="44">
                  <c:v>40246</c:v>
                </c:pt>
                <c:pt idx="45">
                  <c:v>40247</c:v>
                </c:pt>
                <c:pt idx="46">
                  <c:v>40248</c:v>
                </c:pt>
                <c:pt idx="47">
                  <c:v>40249</c:v>
                </c:pt>
                <c:pt idx="48">
                  <c:v>40252</c:v>
                </c:pt>
                <c:pt idx="49">
                  <c:v>40253</c:v>
                </c:pt>
                <c:pt idx="50">
                  <c:v>40254</c:v>
                </c:pt>
                <c:pt idx="51">
                  <c:v>40255</c:v>
                </c:pt>
                <c:pt idx="52">
                  <c:v>40256</c:v>
                </c:pt>
                <c:pt idx="53">
                  <c:v>40259</c:v>
                </c:pt>
                <c:pt idx="54">
                  <c:v>40260</c:v>
                </c:pt>
                <c:pt idx="55">
                  <c:v>40261</c:v>
                </c:pt>
                <c:pt idx="56">
                  <c:v>40262</c:v>
                </c:pt>
                <c:pt idx="57">
                  <c:v>40263</c:v>
                </c:pt>
                <c:pt idx="58">
                  <c:v>40266</c:v>
                </c:pt>
                <c:pt idx="59">
                  <c:v>40267</c:v>
                </c:pt>
                <c:pt idx="60">
                  <c:v>40268</c:v>
                </c:pt>
                <c:pt idx="61">
                  <c:v>40269</c:v>
                </c:pt>
                <c:pt idx="62">
                  <c:v>40273</c:v>
                </c:pt>
                <c:pt idx="63">
                  <c:v>40274</c:v>
                </c:pt>
                <c:pt idx="64">
                  <c:v>40275</c:v>
                </c:pt>
                <c:pt idx="65">
                  <c:v>40276</c:v>
                </c:pt>
                <c:pt idx="66">
                  <c:v>40277</c:v>
                </c:pt>
                <c:pt idx="67">
                  <c:v>40280</c:v>
                </c:pt>
                <c:pt idx="68">
                  <c:v>40281</c:v>
                </c:pt>
                <c:pt idx="69">
                  <c:v>40282</c:v>
                </c:pt>
                <c:pt idx="70">
                  <c:v>40283</c:v>
                </c:pt>
                <c:pt idx="71">
                  <c:v>40284</c:v>
                </c:pt>
                <c:pt idx="72">
                  <c:v>40287</c:v>
                </c:pt>
                <c:pt idx="73">
                  <c:v>40288</c:v>
                </c:pt>
                <c:pt idx="74">
                  <c:v>40289</c:v>
                </c:pt>
                <c:pt idx="75">
                  <c:v>40290</c:v>
                </c:pt>
                <c:pt idx="76">
                  <c:v>40291</c:v>
                </c:pt>
                <c:pt idx="77">
                  <c:v>40294</c:v>
                </c:pt>
                <c:pt idx="78">
                  <c:v>40295</c:v>
                </c:pt>
                <c:pt idx="79">
                  <c:v>40296</c:v>
                </c:pt>
                <c:pt idx="80">
                  <c:v>40297</c:v>
                </c:pt>
                <c:pt idx="81">
                  <c:v>40298</c:v>
                </c:pt>
                <c:pt idx="82">
                  <c:v>40301</c:v>
                </c:pt>
                <c:pt idx="83">
                  <c:v>40302</c:v>
                </c:pt>
                <c:pt idx="84">
                  <c:v>40303</c:v>
                </c:pt>
                <c:pt idx="85">
                  <c:v>40304</c:v>
                </c:pt>
                <c:pt idx="86">
                  <c:v>40305</c:v>
                </c:pt>
                <c:pt idx="87">
                  <c:v>40308</c:v>
                </c:pt>
                <c:pt idx="88">
                  <c:v>40309</c:v>
                </c:pt>
                <c:pt idx="89">
                  <c:v>40310</c:v>
                </c:pt>
                <c:pt idx="90">
                  <c:v>40311</c:v>
                </c:pt>
                <c:pt idx="91">
                  <c:v>40312</c:v>
                </c:pt>
                <c:pt idx="92">
                  <c:v>40315</c:v>
                </c:pt>
                <c:pt idx="93">
                  <c:v>40316</c:v>
                </c:pt>
                <c:pt idx="94">
                  <c:v>40317</c:v>
                </c:pt>
                <c:pt idx="95">
                  <c:v>40318</c:v>
                </c:pt>
                <c:pt idx="96">
                  <c:v>40319</c:v>
                </c:pt>
                <c:pt idx="97">
                  <c:v>40322</c:v>
                </c:pt>
                <c:pt idx="98">
                  <c:v>40323</c:v>
                </c:pt>
                <c:pt idx="99">
                  <c:v>40324</c:v>
                </c:pt>
                <c:pt idx="100">
                  <c:v>40325</c:v>
                </c:pt>
                <c:pt idx="101">
                  <c:v>40326</c:v>
                </c:pt>
                <c:pt idx="102">
                  <c:v>40330</c:v>
                </c:pt>
                <c:pt idx="103">
                  <c:v>40331</c:v>
                </c:pt>
                <c:pt idx="104">
                  <c:v>40332</c:v>
                </c:pt>
                <c:pt idx="105">
                  <c:v>40333</c:v>
                </c:pt>
                <c:pt idx="106">
                  <c:v>40336</c:v>
                </c:pt>
                <c:pt idx="107">
                  <c:v>40337</c:v>
                </c:pt>
                <c:pt idx="108">
                  <c:v>40338</c:v>
                </c:pt>
                <c:pt idx="109">
                  <c:v>40339</c:v>
                </c:pt>
                <c:pt idx="110">
                  <c:v>40340</c:v>
                </c:pt>
                <c:pt idx="111">
                  <c:v>40343</c:v>
                </c:pt>
                <c:pt idx="112">
                  <c:v>40344</c:v>
                </c:pt>
                <c:pt idx="113">
                  <c:v>40345</c:v>
                </c:pt>
                <c:pt idx="114">
                  <c:v>40346</c:v>
                </c:pt>
                <c:pt idx="115">
                  <c:v>40347</c:v>
                </c:pt>
                <c:pt idx="116">
                  <c:v>40350</c:v>
                </c:pt>
                <c:pt idx="117">
                  <c:v>40351</c:v>
                </c:pt>
                <c:pt idx="118">
                  <c:v>40352</c:v>
                </c:pt>
                <c:pt idx="119">
                  <c:v>40353</c:v>
                </c:pt>
                <c:pt idx="120">
                  <c:v>40354</c:v>
                </c:pt>
                <c:pt idx="121">
                  <c:v>40357</c:v>
                </c:pt>
                <c:pt idx="122">
                  <c:v>40358</c:v>
                </c:pt>
                <c:pt idx="123">
                  <c:v>40359</c:v>
                </c:pt>
                <c:pt idx="124">
                  <c:v>40360</c:v>
                </c:pt>
                <c:pt idx="125">
                  <c:v>40361</c:v>
                </c:pt>
                <c:pt idx="126">
                  <c:v>40365</c:v>
                </c:pt>
                <c:pt idx="127">
                  <c:v>40366</c:v>
                </c:pt>
                <c:pt idx="128">
                  <c:v>40367</c:v>
                </c:pt>
                <c:pt idx="129">
                  <c:v>40368</c:v>
                </c:pt>
                <c:pt idx="130">
                  <c:v>40371</c:v>
                </c:pt>
                <c:pt idx="131">
                  <c:v>40372</c:v>
                </c:pt>
                <c:pt idx="132">
                  <c:v>40373</c:v>
                </c:pt>
                <c:pt idx="133">
                  <c:v>40374</c:v>
                </c:pt>
                <c:pt idx="134">
                  <c:v>40375</c:v>
                </c:pt>
                <c:pt idx="135">
                  <c:v>40378</c:v>
                </c:pt>
                <c:pt idx="136">
                  <c:v>40379</c:v>
                </c:pt>
                <c:pt idx="137">
                  <c:v>40380</c:v>
                </c:pt>
                <c:pt idx="138">
                  <c:v>40381</c:v>
                </c:pt>
                <c:pt idx="139">
                  <c:v>40382</c:v>
                </c:pt>
                <c:pt idx="140">
                  <c:v>40385</c:v>
                </c:pt>
                <c:pt idx="141">
                  <c:v>40386</c:v>
                </c:pt>
                <c:pt idx="142">
                  <c:v>40387</c:v>
                </c:pt>
                <c:pt idx="143">
                  <c:v>40388</c:v>
                </c:pt>
                <c:pt idx="144">
                  <c:v>40389</c:v>
                </c:pt>
                <c:pt idx="145">
                  <c:v>40392</c:v>
                </c:pt>
                <c:pt idx="146">
                  <c:v>40393</c:v>
                </c:pt>
                <c:pt idx="147">
                  <c:v>40394</c:v>
                </c:pt>
                <c:pt idx="148">
                  <c:v>40395</c:v>
                </c:pt>
                <c:pt idx="149">
                  <c:v>40396</c:v>
                </c:pt>
                <c:pt idx="150">
                  <c:v>40399</c:v>
                </c:pt>
                <c:pt idx="151">
                  <c:v>40400</c:v>
                </c:pt>
                <c:pt idx="152">
                  <c:v>40401</c:v>
                </c:pt>
                <c:pt idx="153">
                  <c:v>40402</c:v>
                </c:pt>
                <c:pt idx="154">
                  <c:v>40403</c:v>
                </c:pt>
                <c:pt idx="155">
                  <c:v>40406</c:v>
                </c:pt>
                <c:pt idx="156">
                  <c:v>40407</c:v>
                </c:pt>
                <c:pt idx="157">
                  <c:v>40408</c:v>
                </c:pt>
                <c:pt idx="158">
                  <c:v>40409</c:v>
                </c:pt>
                <c:pt idx="159">
                  <c:v>40410</c:v>
                </c:pt>
                <c:pt idx="160">
                  <c:v>40413</c:v>
                </c:pt>
                <c:pt idx="161">
                  <c:v>40414</c:v>
                </c:pt>
                <c:pt idx="162">
                  <c:v>40415</c:v>
                </c:pt>
                <c:pt idx="163">
                  <c:v>40416</c:v>
                </c:pt>
                <c:pt idx="164">
                  <c:v>40417</c:v>
                </c:pt>
                <c:pt idx="165">
                  <c:v>40420</c:v>
                </c:pt>
                <c:pt idx="166">
                  <c:v>40421</c:v>
                </c:pt>
                <c:pt idx="167">
                  <c:v>40422</c:v>
                </c:pt>
                <c:pt idx="168">
                  <c:v>40423</c:v>
                </c:pt>
                <c:pt idx="169">
                  <c:v>40424</c:v>
                </c:pt>
                <c:pt idx="170">
                  <c:v>40428</c:v>
                </c:pt>
                <c:pt idx="171">
                  <c:v>40429</c:v>
                </c:pt>
                <c:pt idx="172">
                  <c:v>40430</c:v>
                </c:pt>
                <c:pt idx="173">
                  <c:v>40431</c:v>
                </c:pt>
                <c:pt idx="174">
                  <c:v>40434</c:v>
                </c:pt>
                <c:pt idx="175">
                  <c:v>40435</c:v>
                </c:pt>
                <c:pt idx="176">
                  <c:v>40436</c:v>
                </c:pt>
                <c:pt idx="177">
                  <c:v>40437</c:v>
                </c:pt>
                <c:pt idx="178">
                  <c:v>40438</c:v>
                </c:pt>
                <c:pt idx="179">
                  <c:v>40441</c:v>
                </c:pt>
                <c:pt idx="180">
                  <c:v>40442</c:v>
                </c:pt>
                <c:pt idx="181">
                  <c:v>40443</c:v>
                </c:pt>
                <c:pt idx="182">
                  <c:v>40444</c:v>
                </c:pt>
                <c:pt idx="183">
                  <c:v>40445</c:v>
                </c:pt>
                <c:pt idx="184">
                  <c:v>40448</c:v>
                </c:pt>
                <c:pt idx="185">
                  <c:v>40449</c:v>
                </c:pt>
                <c:pt idx="186">
                  <c:v>40450</c:v>
                </c:pt>
                <c:pt idx="187">
                  <c:v>40451</c:v>
                </c:pt>
                <c:pt idx="188">
                  <c:v>40452</c:v>
                </c:pt>
                <c:pt idx="189">
                  <c:v>40455</c:v>
                </c:pt>
                <c:pt idx="190">
                  <c:v>40456</c:v>
                </c:pt>
                <c:pt idx="191">
                  <c:v>40457</c:v>
                </c:pt>
                <c:pt idx="192">
                  <c:v>40458</c:v>
                </c:pt>
                <c:pt idx="193">
                  <c:v>40459</c:v>
                </c:pt>
                <c:pt idx="194">
                  <c:v>40462</c:v>
                </c:pt>
                <c:pt idx="195">
                  <c:v>40463</c:v>
                </c:pt>
                <c:pt idx="196">
                  <c:v>40464</c:v>
                </c:pt>
                <c:pt idx="197">
                  <c:v>40465</c:v>
                </c:pt>
                <c:pt idx="198">
                  <c:v>40466</c:v>
                </c:pt>
                <c:pt idx="199">
                  <c:v>40469</c:v>
                </c:pt>
                <c:pt idx="200">
                  <c:v>40470</c:v>
                </c:pt>
                <c:pt idx="201">
                  <c:v>40471</c:v>
                </c:pt>
                <c:pt idx="202">
                  <c:v>40472</c:v>
                </c:pt>
                <c:pt idx="203">
                  <c:v>40473</c:v>
                </c:pt>
                <c:pt idx="204">
                  <c:v>40476</c:v>
                </c:pt>
                <c:pt idx="205">
                  <c:v>40477</c:v>
                </c:pt>
                <c:pt idx="206">
                  <c:v>40478</c:v>
                </c:pt>
                <c:pt idx="207">
                  <c:v>40479</c:v>
                </c:pt>
                <c:pt idx="208">
                  <c:v>40480</c:v>
                </c:pt>
                <c:pt idx="209">
                  <c:v>40483</c:v>
                </c:pt>
                <c:pt idx="210">
                  <c:v>40484</c:v>
                </c:pt>
                <c:pt idx="211">
                  <c:v>40485</c:v>
                </c:pt>
                <c:pt idx="212">
                  <c:v>40486</c:v>
                </c:pt>
                <c:pt idx="213">
                  <c:v>40487</c:v>
                </c:pt>
                <c:pt idx="214">
                  <c:v>40490</c:v>
                </c:pt>
                <c:pt idx="215">
                  <c:v>40491</c:v>
                </c:pt>
                <c:pt idx="216">
                  <c:v>40492</c:v>
                </c:pt>
                <c:pt idx="217">
                  <c:v>40493</c:v>
                </c:pt>
                <c:pt idx="218">
                  <c:v>40494</c:v>
                </c:pt>
                <c:pt idx="219">
                  <c:v>40497</c:v>
                </c:pt>
                <c:pt idx="220">
                  <c:v>40498</c:v>
                </c:pt>
                <c:pt idx="221">
                  <c:v>40499</c:v>
                </c:pt>
                <c:pt idx="222">
                  <c:v>40500</c:v>
                </c:pt>
                <c:pt idx="223">
                  <c:v>40501</c:v>
                </c:pt>
                <c:pt idx="224">
                  <c:v>40504</c:v>
                </c:pt>
                <c:pt idx="225">
                  <c:v>40505</c:v>
                </c:pt>
                <c:pt idx="226">
                  <c:v>40506</c:v>
                </c:pt>
                <c:pt idx="227">
                  <c:v>40508</c:v>
                </c:pt>
                <c:pt idx="228">
                  <c:v>40511</c:v>
                </c:pt>
                <c:pt idx="229">
                  <c:v>40512</c:v>
                </c:pt>
                <c:pt idx="230">
                  <c:v>40513</c:v>
                </c:pt>
                <c:pt idx="231">
                  <c:v>40514</c:v>
                </c:pt>
                <c:pt idx="232">
                  <c:v>40515</c:v>
                </c:pt>
                <c:pt idx="233">
                  <c:v>40518</c:v>
                </c:pt>
                <c:pt idx="234">
                  <c:v>40519</c:v>
                </c:pt>
                <c:pt idx="235">
                  <c:v>40520</c:v>
                </c:pt>
                <c:pt idx="236">
                  <c:v>40521</c:v>
                </c:pt>
                <c:pt idx="237">
                  <c:v>40522</c:v>
                </c:pt>
                <c:pt idx="238">
                  <c:v>40525</c:v>
                </c:pt>
                <c:pt idx="239">
                  <c:v>40526</c:v>
                </c:pt>
                <c:pt idx="240">
                  <c:v>40527</c:v>
                </c:pt>
                <c:pt idx="241">
                  <c:v>40528</c:v>
                </c:pt>
                <c:pt idx="242">
                  <c:v>40529</c:v>
                </c:pt>
                <c:pt idx="243">
                  <c:v>40532</c:v>
                </c:pt>
                <c:pt idx="244">
                  <c:v>40533</c:v>
                </c:pt>
                <c:pt idx="245">
                  <c:v>40534</c:v>
                </c:pt>
                <c:pt idx="246">
                  <c:v>40535</c:v>
                </c:pt>
                <c:pt idx="247">
                  <c:v>40539</c:v>
                </c:pt>
                <c:pt idx="248">
                  <c:v>40540</c:v>
                </c:pt>
                <c:pt idx="249">
                  <c:v>40541</c:v>
                </c:pt>
                <c:pt idx="250">
                  <c:v>40542</c:v>
                </c:pt>
                <c:pt idx="251">
                  <c:v>40543</c:v>
                </c:pt>
                <c:pt idx="252">
                  <c:v>40546</c:v>
                </c:pt>
                <c:pt idx="253">
                  <c:v>40547</c:v>
                </c:pt>
                <c:pt idx="254">
                  <c:v>40548</c:v>
                </c:pt>
                <c:pt idx="255">
                  <c:v>40549</c:v>
                </c:pt>
                <c:pt idx="256">
                  <c:v>40550</c:v>
                </c:pt>
                <c:pt idx="257">
                  <c:v>40553</c:v>
                </c:pt>
                <c:pt idx="258">
                  <c:v>40554</c:v>
                </c:pt>
                <c:pt idx="259">
                  <c:v>40555</c:v>
                </c:pt>
                <c:pt idx="260">
                  <c:v>40556</c:v>
                </c:pt>
                <c:pt idx="261">
                  <c:v>40557</c:v>
                </c:pt>
                <c:pt idx="262">
                  <c:v>40561</c:v>
                </c:pt>
                <c:pt idx="263">
                  <c:v>40562</c:v>
                </c:pt>
                <c:pt idx="264">
                  <c:v>40563</c:v>
                </c:pt>
                <c:pt idx="265">
                  <c:v>40564</c:v>
                </c:pt>
                <c:pt idx="266">
                  <c:v>40567</c:v>
                </c:pt>
                <c:pt idx="267">
                  <c:v>40568</c:v>
                </c:pt>
                <c:pt idx="268">
                  <c:v>40569</c:v>
                </c:pt>
                <c:pt idx="269">
                  <c:v>40570</c:v>
                </c:pt>
                <c:pt idx="270">
                  <c:v>40571</c:v>
                </c:pt>
                <c:pt idx="271">
                  <c:v>40574</c:v>
                </c:pt>
                <c:pt idx="272">
                  <c:v>40575</c:v>
                </c:pt>
                <c:pt idx="273">
                  <c:v>40576</c:v>
                </c:pt>
                <c:pt idx="274">
                  <c:v>40577</c:v>
                </c:pt>
                <c:pt idx="275">
                  <c:v>40578</c:v>
                </c:pt>
                <c:pt idx="276">
                  <c:v>40581</c:v>
                </c:pt>
                <c:pt idx="277">
                  <c:v>40582</c:v>
                </c:pt>
                <c:pt idx="278">
                  <c:v>40583</c:v>
                </c:pt>
                <c:pt idx="279">
                  <c:v>40584</c:v>
                </c:pt>
                <c:pt idx="280">
                  <c:v>40585</c:v>
                </c:pt>
                <c:pt idx="281">
                  <c:v>40588</c:v>
                </c:pt>
                <c:pt idx="282">
                  <c:v>40589</c:v>
                </c:pt>
                <c:pt idx="283">
                  <c:v>40590</c:v>
                </c:pt>
                <c:pt idx="284">
                  <c:v>40591</c:v>
                </c:pt>
                <c:pt idx="285">
                  <c:v>40592</c:v>
                </c:pt>
                <c:pt idx="286">
                  <c:v>40596</c:v>
                </c:pt>
                <c:pt idx="287">
                  <c:v>40597</c:v>
                </c:pt>
                <c:pt idx="288">
                  <c:v>40598</c:v>
                </c:pt>
                <c:pt idx="289">
                  <c:v>40599</c:v>
                </c:pt>
                <c:pt idx="290">
                  <c:v>40602</c:v>
                </c:pt>
                <c:pt idx="291">
                  <c:v>40603</c:v>
                </c:pt>
                <c:pt idx="292">
                  <c:v>40604</c:v>
                </c:pt>
                <c:pt idx="293">
                  <c:v>40605</c:v>
                </c:pt>
                <c:pt idx="294">
                  <c:v>40606</c:v>
                </c:pt>
                <c:pt idx="295">
                  <c:v>40609</c:v>
                </c:pt>
                <c:pt idx="296">
                  <c:v>40610</c:v>
                </c:pt>
                <c:pt idx="297">
                  <c:v>40611</c:v>
                </c:pt>
                <c:pt idx="298">
                  <c:v>40612</c:v>
                </c:pt>
                <c:pt idx="299">
                  <c:v>40613</c:v>
                </c:pt>
                <c:pt idx="300">
                  <c:v>40616</c:v>
                </c:pt>
                <c:pt idx="301">
                  <c:v>40617</c:v>
                </c:pt>
                <c:pt idx="302">
                  <c:v>40618</c:v>
                </c:pt>
                <c:pt idx="303">
                  <c:v>40619</c:v>
                </c:pt>
                <c:pt idx="304">
                  <c:v>40620</c:v>
                </c:pt>
                <c:pt idx="305">
                  <c:v>40623</c:v>
                </c:pt>
                <c:pt idx="306">
                  <c:v>40624</c:v>
                </c:pt>
                <c:pt idx="307">
                  <c:v>40625</c:v>
                </c:pt>
                <c:pt idx="308">
                  <c:v>40626</c:v>
                </c:pt>
                <c:pt idx="309">
                  <c:v>40627</c:v>
                </c:pt>
                <c:pt idx="310">
                  <c:v>40630</c:v>
                </c:pt>
                <c:pt idx="311">
                  <c:v>40631</c:v>
                </c:pt>
                <c:pt idx="312">
                  <c:v>40632</c:v>
                </c:pt>
                <c:pt idx="313">
                  <c:v>40633</c:v>
                </c:pt>
                <c:pt idx="314">
                  <c:v>40634</c:v>
                </c:pt>
                <c:pt idx="315">
                  <c:v>40637</c:v>
                </c:pt>
                <c:pt idx="316">
                  <c:v>40638</c:v>
                </c:pt>
                <c:pt idx="317">
                  <c:v>40639</c:v>
                </c:pt>
                <c:pt idx="318">
                  <c:v>40640</c:v>
                </c:pt>
                <c:pt idx="319">
                  <c:v>40641</c:v>
                </c:pt>
                <c:pt idx="320">
                  <c:v>40644</c:v>
                </c:pt>
                <c:pt idx="321">
                  <c:v>40645</c:v>
                </c:pt>
                <c:pt idx="322">
                  <c:v>40646</c:v>
                </c:pt>
                <c:pt idx="323">
                  <c:v>40647</c:v>
                </c:pt>
                <c:pt idx="324">
                  <c:v>40648</c:v>
                </c:pt>
                <c:pt idx="325">
                  <c:v>40651</c:v>
                </c:pt>
                <c:pt idx="326">
                  <c:v>40652</c:v>
                </c:pt>
                <c:pt idx="327">
                  <c:v>40653</c:v>
                </c:pt>
                <c:pt idx="328">
                  <c:v>40654</c:v>
                </c:pt>
                <c:pt idx="329">
                  <c:v>40658</c:v>
                </c:pt>
                <c:pt idx="330">
                  <c:v>40659</c:v>
                </c:pt>
                <c:pt idx="331">
                  <c:v>40660</c:v>
                </c:pt>
                <c:pt idx="332">
                  <c:v>40661</c:v>
                </c:pt>
                <c:pt idx="333">
                  <c:v>40662</c:v>
                </c:pt>
                <c:pt idx="334">
                  <c:v>40665</c:v>
                </c:pt>
                <c:pt idx="335">
                  <c:v>40666</c:v>
                </c:pt>
                <c:pt idx="336">
                  <c:v>40667</c:v>
                </c:pt>
                <c:pt idx="337">
                  <c:v>40668</c:v>
                </c:pt>
                <c:pt idx="338">
                  <c:v>40669</c:v>
                </c:pt>
                <c:pt idx="339">
                  <c:v>40672</c:v>
                </c:pt>
                <c:pt idx="340">
                  <c:v>40673</c:v>
                </c:pt>
                <c:pt idx="341">
                  <c:v>40674</c:v>
                </c:pt>
                <c:pt idx="342">
                  <c:v>40675</c:v>
                </c:pt>
                <c:pt idx="343">
                  <c:v>40676</c:v>
                </c:pt>
                <c:pt idx="344">
                  <c:v>40679</c:v>
                </c:pt>
                <c:pt idx="345">
                  <c:v>40680</c:v>
                </c:pt>
                <c:pt idx="346">
                  <c:v>40681</c:v>
                </c:pt>
                <c:pt idx="347">
                  <c:v>40682</c:v>
                </c:pt>
                <c:pt idx="348">
                  <c:v>40683</c:v>
                </c:pt>
                <c:pt idx="349">
                  <c:v>40686</c:v>
                </c:pt>
                <c:pt idx="350">
                  <c:v>40687</c:v>
                </c:pt>
                <c:pt idx="351">
                  <c:v>40688</c:v>
                </c:pt>
                <c:pt idx="352">
                  <c:v>40689</c:v>
                </c:pt>
                <c:pt idx="353">
                  <c:v>40690</c:v>
                </c:pt>
                <c:pt idx="354">
                  <c:v>40694</c:v>
                </c:pt>
                <c:pt idx="355">
                  <c:v>40695</c:v>
                </c:pt>
                <c:pt idx="356">
                  <c:v>40696</c:v>
                </c:pt>
                <c:pt idx="357">
                  <c:v>40697</c:v>
                </c:pt>
                <c:pt idx="358">
                  <c:v>40700</c:v>
                </c:pt>
                <c:pt idx="359">
                  <c:v>40701</c:v>
                </c:pt>
                <c:pt idx="360">
                  <c:v>40702</c:v>
                </c:pt>
                <c:pt idx="361">
                  <c:v>40703</c:v>
                </c:pt>
                <c:pt idx="362">
                  <c:v>40704</c:v>
                </c:pt>
                <c:pt idx="363">
                  <c:v>40707</c:v>
                </c:pt>
                <c:pt idx="364">
                  <c:v>40708</c:v>
                </c:pt>
                <c:pt idx="365">
                  <c:v>40709</c:v>
                </c:pt>
                <c:pt idx="366">
                  <c:v>40710</c:v>
                </c:pt>
                <c:pt idx="367">
                  <c:v>40711</c:v>
                </c:pt>
                <c:pt idx="368">
                  <c:v>40714</c:v>
                </c:pt>
                <c:pt idx="369">
                  <c:v>40715</c:v>
                </c:pt>
                <c:pt idx="370">
                  <c:v>40716</c:v>
                </c:pt>
                <c:pt idx="371">
                  <c:v>40717</c:v>
                </c:pt>
                <c:pt idx="372">
                  <c:v>40718</c:v>
                </c:pt>
                <c:pt idx="373">
                  <c:v>40721</c:v>
                </c:pt>
                <c:pt idx="374">
                  <c:v>40722</c:v>
                </c:pt>
                <c:pt idx="375">
                  <c:v>40723</c:v>
                </c:pt>
                <c:pt idx="376">
                  <c:v>40724</c:v>
                </c:pt>
                <c:pt idx="377">
                  <c:v>40725</c:v>
                </c:pt>
                <c:pt idx="378">
                  <c:v>40729</c:v>
                </c:pt>
                <c:pt idx="379">
                  <c:v>40730</c:v>
                </c:pt>
                <c:pt idx="380">
                  <c:v>40731</c:v>
                </c:pt>
                <c:pt idx="381">
                  <c:v>40732</c:v>
                </c:pt>
                <c:pt idx="382">
                  <c:v>40735</c:v>
                </c:pt>
                <c:pt idx="383">
                  <c:v>40736</c:v>
                </c:pt>
                <c:pt idx="384">
                  <c:v>40737</c:v>
                </c:pt>
                <c:pt idx="385">
                  <c:v>40738</c:v>
                </c:pt>
                <c:pt idx="386">
                  <c:v>40739</c:v>
                </c:pt>
                <c:pt idx="387">
                  <c:v>40742</c:v>
                </c:pt>
                <c:pt idx="388">
                  <c:v>40743</c:v>
                </c:pt>
                <c:pt idx="389">
                  <c:v>40744</c:v>
                </c:pt>
                <c:pt idx="390">
                  <c:v>40745</c:v>
                </c:pt>
                <c:pt idx="391">
                  <c:v>40746</c:v>
                </c:pt>
                <c:pt idx="392">
                  <c:v>40749</c:v>
                </c:pt>
                <c:pt idx="393">
                  <c:v>40750</c:v>
                </c:pt>
                <c:pt idx="394">
                  <c:v>40751</c:v>
                </c:pt>
                <c:pt idx="395">
                  <c:v>40752</c:v>
                </c:pt>
                <c:pt idx="396">
                  <c:v>40753</c:v>
                </c:pt>
                <c:pt idx="397">
                  <c:v>40756</c:v>
                </c:pt>
                <c:pt idx="398">
                  <c:v>40757</c:v>
                </c:pt>
                <c:pt idx="399">
                  <c:v>40758</c:v>
                </c:pt>
                <c:pt idx="400">
                  <c:v>40759</c:v>
                </c:pt>
                <c:pt idx="401">
                  <c:v>40760</c:v>
                </c:pt>
                <c:pt idx="402">
                  <c:v>40763</c:v>
                </c:pt>
                <c:pt idx="403">
                  <c:v>40764</c:v>
                </c:pt>
                <c:pt idx="404">
                  <c:v>40765</c:v>
                </c:pt>
                <c:pt idx="405">
                  <c:v>40766</c:v>
                </c:pt>
                <c:pt idx="406">
                  <c:v>40767</c:v>
                </c:pt>
                <c:pt idx="407">
                  <c:v>40770</c:v>
                </c:pt>
                <c:pt idx="408">
                  <c:v>40771</c:v>
                </c:pt>
                <c:pt idx="409">
                  <c:v>40772</c:v>
                </c:pt>
                <c:pt idx="410">
                  <c:v>40773</c:v>
                </c:pt>
                <c:pt idx="411">
                  <c:v>40774</c:v>
                </c:pt>
                <c:pt idx="412">
                  <c:v>40777</c:v>
                </c:pt>
                <c:pt idx="413">
                  <c:v>40778</c:v>
                </c:pt>
                <c:pt idx="414">
                  <c:v>40779</c:v>
                </c:pt>
                <c:pt idx="415">
                  <c:v>40780</c:v>
                </c:pt>
                <c:pt idx="416">
                  <c:v>40781</c:v>
                </c:pt>
                <c:pt idx="417">
                  <c:v>40784</c:v>
                </c:pt>
                <c:pt idx="418">
                  <c:v>40785</c:v>
                </c:pt>
                <c:pt idx="419">
                  <c:v>40786</c:v>
                </c:pt>
                <c:pt idx="420">
                  <c:v>40787</c:v>
                </c:pt>
                <c:pt idx="421">
                  <c:v>40788</c:v>
                </c:pt>
                <c:pt idx="422">
                  <c:v>40792</c:v>
                </c:pt>
                <c:pt idx="423">
                  <c:v>40793</c:v>
                </c:pt>
                <c:pt idx="424">
                  <c:v>40794</c:v>
                </c:pt>
                <c:pt idx="425">
                  <c:v>40795</c:v>
                </c:pt>
                <c:pt idx="426">
                  <c:v>40798</c:v>
                </c:pt>
                <c:pt idx="427">
                  <c:v>40799</c:v>
                </c:pt>
                <c:pt idx="428">
                  <c:v>40800</c:v>
                </c:pt>
                <c:pt idx="429">
                  <c:v>40801</c:v>
                </c:pt>
                <c:pt idx="430">
                  <c:v>40802</c:v>
                </c:pt>
                <c:pt idx="431">
                  <c:v>40805</c:v>
                </c:pt>
                <c:pt idx="432">
                  <c:v>40806</c:v>
                </c:pt>
                <c:pt idx="433">
                  <c:v>40807</c:v>
                </c:pt>
                <c:pt idx="434">
                  <c:v>40808</c:v>
                </c:pt>
                <c:pt idx="435">
                  <c:v>40809</c:v>
                </c:pt>
                <c:pt idx="436">
                  <c:v>40812</c:v>
                </c:pt>
                <c:pt idx="437">
                  <c:v>40813</c:v>
                </c:pt>
                <c:pt idx="438">
                  <c:v>40814</c:v>
                </c:pt>
                <c:pt idx="439">
                  <c:v>40815</c:v>
                </c:pt>
                <c:pt idx="440">
                  <c:v>40816</c:v>
                </c:pt>
                <c:pt idx="441">
                  <c:v>40819</c:v>
                </c:pt>
                <c:pt idx="442">
                  <c:v>40820</c:v>
                </c:pt>
                <c:pt idx="443">
                  <c:v>40821</c:v>
                </c:pt>
                <c:pt idx="444">
                  <c:v>40822</c:v>
                </c:pt>
                <c:pt idx="445">
                  <c:v>40823</c:v>
                </c:pt>
                <c:pt idx="446">
                  <c:v>40826</c:v>
                </c:pt>
                <c:pt idx="447">
                  <c:v>40827</c:v>
                </c:pt>
                <c:pt idx="448">
                  <c:v>40828</c:v>
                </c:pt>
                <c:pt idx="449">
                  <c:v>40829</c:v>
                </c:pt>
                <c:pt idx="450">
                  <c:v>40830</c:v>
                </c:pt>
                <c:pt idx="451">
                  <c:v>40833</c:v>
                </c:pt>
                <c:pt idx="452">
                  <c:v>40834</c:v>
                </c:pt>
                <c:pt idx="453">
                  <c:v>40835</c:v>
                </c:pt>
                <c:pt idx="454">
                  <c:v>40836</c:v>
                </c:pt>
                <c:pt idx="455">
                  <c:v>40837</c:v>
                </c:pt>
                <c:pt idx="456">
                  <c:v>40840</c:v>
                </c:pt>
                <c:pt idx="457">
                  <c:v>40841</c:v>
                </c:pt>
                <c:pt idx="458">
                  <c:v>40842</c:v>
                </c:pt>
                <c:pt idx="459">
                  <c:v>40843</c:v>
                </c:pt>
                <c:pt idx="460">
                  <c:v>40844</c:v>
                </c:pt>
                <c:pt idx="461">
                  <c:v>40847</c:v>
                </c:pt>
                <c:pt idx="462">
                  <c:v>40848</c:v>
                </c:pt>
                <c:pt idx="463">
                  <c:v>40849</c:v>
                </c:pt>
                <c:pt idx="464">
                  <c:v>40850</c:v>
                </c:pt>
                <c:pt idx="465">
                  <c:v>40851</c:v>
                </c:pt>
                <c:pt idx="466">
                  <c:v>40854</c:v>
                </c:pt>
                <c:pt idx="467">
                  <c:v>40855</c:v>
                </c:pt>
                <c:pt idx="468">
                  <c:v>40856</c:v>
                </c:pt>
                <c:pt idx="469">
                  <c:v>40857</c:v>
                </c:pt>
                <c:pt idx="470">
                  <c:v>40858</c:v>
                </c:pt>
                <c:pt idx="471">
                  <c:v>40861</c:v>
                </c:pt>
                <c:pt idx="472">
                  <c:v>40862</c:v>
                </c:pt>
                <c:pt idx="473">
                  <c:v>40863</c:v>
                </c:pt>
                <c:pt idx="474">
                  <c:v>40864</c:v>
                </c:pt>
                <c:pt idx="475">
                  <c:v>40865</c:v>
                </c:pt>
                <c:pt idx="476">
                  <c:v>40868</c:v>
                </c:pt>
                <c:pt idx="477">
                  <c:v>40869</c:v>
                </c:pt>
                <c:pt idx="478">
                  <c:v>40870</c:v>
                </c:pt>
                <c:pt idx="479">
                  <c:v>40872</c:v>
                </c:pt>
                <c:pt idx="480">
                  <c:v>40875</c:v>
                </c:pt>
                <c:pt idx="481">
                  <c:v>40876</c:v>
                </c:pt>
                <c:pt idx="482">
                  <c:v>40877</c:v>
                </c:pt>
                <c:pt idx="483">
                  <c:v>40878</c:v>
                </c:pt>
                <c:pt idx="484">
                  <c:v>40879</c:v>
                </c:pt>
                <c:pt idx="485">
                  <c:v>40882</c:v>
                </c:pt>
                <c:pt idx="486">
                  <c:v>40883</c:v>
                </c:pt>
                <c:pt idx="487">
                  <c:v>40884</c:v>
                </c:pt>
                <c:pt idx="488">
                  <c:v>40885</c:v>
                </c:pt>
                <c:pt idx="489">
                  <c:v>40886</c:v>
                </c:pt>
                <c:pt idx="490">
                  <c:v>40889</c:v>
                </c:pt>
                <c:pt idx="491">
                  <c:v>40890</c:v>
                </c:pt>
                <c:pt idx="492">
                  <c:v>40891</c:v>
                </c:pt>
                <c:pt idx="493">
                  <c:v>40892</c:v>
                </c:pt>
                <c:pt idx="494">
                  <c:v>40893</c:v>
                </c:pt>
                <c:pt idx="495">
                  <c:v>40896</c:v>
                </c:pt>
                <c:pt idx="496">
                  <c:v>40897</c:v>
                </c:pt>
                <c:pt idx="497">
                  <c:v>40898</c:v>
                </c:pt>
                <c:pt idx="498">
                  <c:v>40899</c:v>
                </c:pt>
                <c:pt idx="499">
                  <c:v>40900</c:v>
                </c:pt>
                <c:pt idx="500">
                  <c:v>40904</c:v>
                </c:pt>
                <c:pt idx="501">
                  <c:v>40905</c:v>
                </c:pt>
                <c:pt idx="502">
                  <c:v>40906</c:v>
                </c:pt>
                <c:pt idx="503">
                  <c:v>40907</c:v>
                </c:pt>
                <c:pt idx="504">
                  <c:v>40911</c:v>
                </c:pt>
                <c:pt idx="505">
                  <c:v>40912</c:v>
                </c:pt>
                <c:pt idx="506">
                  <c:v>40913</c:v>
                </c:pt>
                <c:pt idx="507">
                  <c:v>40914</c:v>
                </c:pt>
                <c:pt idx="508">
                  <c:v>40917</c:v>
                </c:pt>
                <c:pt idx="509">
                  <c:v>40918</c:v>
                </c:pt>
                <c:pt idx="510">
                  <c:v>40919</c:v>
                </c:pt>
                <c:pt idx="511">
                  <c:v>40920</c:v>
                </c:pt>
                <c:pt idx="512">
                  <c:v>40921</c:v>
                </c:pt>
                <c:pt idx="513">
                  <c:v>40925</c:v>
                </c:pt>
                <c:pt idx="514">
                  <c:v>40926</c:v>
                </c:pt>
                <c:pt idx="515">
                  <c:v>40927</c:v>
                </c:pt>
                <c:pt idx="516">
                  <c:v>40928</c:v>
                </c:pt>
                <c:pt idx="517">
                  <c:v>40931</c:v>
                </c:pt>
                <c:pt idx="518">
                  <c:v>40932</c:v>
                </c:pt>
                <c:pt idx="519">
                  <c:v>40933</c:v>
                </c:pt>
                <c:pt idx="520">
                  <c:v>40934</c:v>
                </c:pt>
                <c:pt idx="521">
                  <c:v>40935</c:v>
                </c:pt>
                <c:pt idx="522">
                  <c:v>40938</c:v>
                </c:pt>
                <c:pt idx="523">
                  <c:v>40939</c:v>
                </c:pt>
                <c:pt idx="524">
                  <c:v>40940</c:v>
                </c:pt>
                <c:pt idx="525">
                  <c:v>40941</c:v>
                </c:pt>
                <c:pt idx="526">
                  <c:v>40942</c:v>
                </c:pt>
                <c:pt idx="527">
                  <c:v>40945</c:v>
                </c:pt>
                <c:pt idx="528">
                  <c:v>40946</c:v>
                </c:pt>
                <c:pt idx="529">
                  <c:v>40947</c:v>
                </c:pt>
                <c:pt idx="530">
                  <c:v>40948</c:v>
                </c:pt>
                <c:pt idx="531">
                  <c:v>40949</c:v>
                </c:pt>
                <c:pt idx="532">
                  <c:v>40952</c:v>
                </c:pt>
                <c:pt idx="533">
                  <c:v>40953</c:v>
                </c:pt>
                <c:pt idx="534">
                  <c:v>40954</c:v>
                </c:pt>
                <c:pt idx="535">
                  <c:v>40955</c:v>
                </c:pt>
                <c:pt idx="536">
                  <c:v>40956</c:v>
                </c:pt>
                <c:pt idx="537">
                  <c:v>40960</c:v>
                </c:pt>
                <c:pt idx="538">
                  <c:v>40961</c:v>
                </c:pt>
                <c:pt idx="539">
                  <c:v>40962</c:v>
                </c:pt>
                <c:pt idx="540">
                  <c:v>40963</c:v>
                </c:pt>
                <c:pt idx="541">
                  <c:v>40966</c:v>
                </c:pt>
                <c:pt idx="542">
                  <c:v>40967</c:v>
                </c:pt>
                <c:pt idx="543">
                  <c:v>40968</c:v>
                </c:pt>
                <c:pt idx="544">
                  <c:v>40969</c:v>
                </c:pt>
                <c:pt idx="545">
                  <c:v>40970</c:v>
                </c:pt>
                <c:pt idx="546">
                  <c:v>40973</c:v>
                </c:pt>
                <c:pt idx="547">
                  <c:v>40974</c:v>
                </c:pt>
                <c:pt idx="548">
                  <c:v>40975</c:v>
                </c:pt>
                <c:pt idx="549">
                  <c:v>40976</c:v>
                </c:pt>
                <c:pt idx="550">
                  <c:v>40977</c:v>
                </c:pt>
                <c:pt idx="551">
                  <c:v>40980</c:v>
                </c:pt>
                <c:pt idx="552">
                  <c:v>40981</c:v>
                </c:pt>
                <c:pt idx="553">
                  <c:v>40982</c:v>
                </c:pt>
                <c:pt idx="554">
                  <c:v>40983</c:v>
                </c:pt>
                <c:pt idx="555">
                  <c:v>40984</c:v>
                </c:pt>
                <c:pt idx="556">
                  <c:v>40987</c:v>
                </c:pt>
                <c:pt idx="557">
                  <c:v>40988</c:v>
                </c:pt>
                <c:pt idx="558">
                  <c:v>40989</c:v>
                </c:pt>
                <c:pt idx="559">
                  <c:v>40990</c:v>
                </c:pt>
                <c:pt idx="560">
                  <c:v>40991</c:v>
                </c:pt>
                <c:pt idx="561">
                  <c:v>40994</c:v>
                </c:pt>
                <c:pt idx="562">
                  <c:v>40995</c:v>
                </c:pt>
                <c:pt idx="563">
                  <c:v>40996</c:v>
                </c:pt>
                <c:pt idx="564">
                  <c:v>40997</c:v>
                </c:pt>
                <c:pt idx="565">
                  <c:v>40998</c:v>
                </c:pt>
                <c:pt idx="566">
                  <c:v>41001</c:v>
                </c:pt>
                <c:pt idx="567">
                  <c:v>41002</c:v>
                </c:pt>
                <c:pt idx="568">
                  <c:v>41003</c:v>
                </c:pt>
                <c:pt idx="569">
                  <c:v>41004</c:v>
                </c:pt>
                <c:pt idx="570">
                  <c:v>41008</c:v>
                </c:pt>
                <c:pt idx="571">
                  <c:v>41009</c:v>
                </c:pt>
                <c:pt idx="572">
                  <c:v>41010</c:v>
                </c:pt>
                <c:pt idx="573">
                  <c:v>41011</c:v>
                </c:pt>
                <c:pt idx="574">
                  <c:v>41012</c:v>
                </c:pt>
                <c:pt idx="575">
                  <c:v>41015</c:v>
                </c:pt>
                <c:pt idx="576">
                  <c:v>41016</c:v>
                </c:pt>
                <c:pt idx="577">
                  <c:v>41017</c:v>
                </c:pt>
                <c:pt idx="578">
                  <c:v>41018</c:v>
                </c:pt>
                <c:pt idx="579">
                  <c:v>41019</c:v>
                </c:pt>
                <c:pt idx="580">
                  <c:v>41022</c:v>
                </c:pt>
                <c:pt idx="581">
                  <c:v>41023</c:v>
                </c:pt>
                <c:pt idx="582">
                  <c:v>41024</c:v>
                </c:pt>
                <c:pt idx="583">
                  <c:v>41025</c:v>
                </c:pt>
                <c:pt idx="584">
                  <c:v>41026</c:v>
                </c:pt>
                <c:pt idx="585">
                  <c:v>41029</c:v>
                </c:pt>
                <c:pt idx="586">
                  <c:v>41030</c:v>
                </c:pt>
                <c:pt idx="587">
                  <c:v>41031</c:v>
                </c:pt>
                <c:pt idx="588">
                  <c:v>41032</c:v>
                </c:pt>
                <c:pt idx="589">
                  <c:v>41033</c:v>
                </c:pt>
                <c:pt idx="590">
                  <c:v>41036</c:v>
                </c:pt>
                <c:pt idx="591">
                  <c:v>41037</c:v>
                </c:pt>
                <c:pt idx="592">
                  <c:v>41038</c:v>
                </c:pt>
                <c:pt idx="593">
                  <c:v>41039</c:v>
                </c:pt>
                <c:pt idx="594">
                  <c:v>41040</c:v>
                </c:pt>
                <c:pt idx="595">
                  <c:v>41043</c:v>
                </c:pt>
                <c:pt idx="596">
                  <c:v>41044</c:v>
                </c:pt>
                <c:pt idx="597">
                  <c:v>41045</c:v>
                </c:pt>
                <c:pt idx="598">
                  <c:v>41046</c:v>
                </c:pt>
                <c:pt idx="599">
                  <c:v>41047</c:v>
                </c:pt>
                <c:pt idx="600">
                  <c:v>41050</c:v>
                </c:pt>
                <c:pt idx="601">
                  <c:v>41051</c:v>
                </c:pt>
                <c:pt idx="602">
                  <c:v>41052</c:v>
                </c:pt>
                <c:pt idx="603">
                  <c:v>41053</c:v>
                </c:pt>
                <c:pt idx="604">
                  <c:v>41054</c:v>
                </c:pt>
                <c:pt idx="605">
                  <c:v>41058</c:v>
                </c:pt>
                <c:pt idx="606">
                  <c:v>41059</c:v>
                </c:pt>
                <c:pt idx="607">
                  <c:v>41060</c:v>
                </c:pt>
                <c:pt idx="608">
                  <c:v>41061</c:v>
                </c:pt>
                <c:pt idx="609">
                  <c:v>41064</c:v>
                </c:pt>
                <c:pt idx="610">
                  <c:v>41065</c:v>
                </c:pt>
                <c:pt idx="611">
                  <c:v>41066</c:v>
                </c:pt>
                <c:pt idx="612">
                  <c:v>41067</c:v>
                </c:pt>
                <c:pt idx="613">
                  <c:v>41068</c:v>
                </c:pt>
                <c:pt idx="614">
                  <c:v>41071</c:v>
                </c:pt>
                <c:pt idx="615">
                  <c:v>41072</c:v>
                </c:pt>
                <c:pt idx="616">
                  <c:v>41073</c:v>
                </c:pt>
                <c:pt idx="617">
                  <c:v>41074</c:v>
                </c:pt>
                <c:pt idx="618">
                  <c:v>41075</c:v>
                </c:pt>
                <c:pt idx="619">
                  <c:v>41078</c:v>
                </c:pt>
                <c:pt idx="620">
                  <c:v>41079</c:v>
                </c:pt>
                <c:pt idx="621">
                  <c:v>41080</c:v>
                </c:pt>
                <c:pt idx="622">
                  <c:v>41081</c:v>
                </c:pt>
                <c:pt idx="623">
                  <c:v>41082</c:v>
                </c:pt>
                <c:pt idx="624">
                  <c:v>41085</c:v>
                </c:pt>
                <c:pt idx="625">
                  <c:v>41086</c:v>
                </c:pt>
                <c:pt idx="626">
                  <c:v>41087</c:v>
                </c:pt>
                <c:pt idx="627">
                  <c:v>41088</c:v>
                </c:pt>
                <c:pt idx="628">
                  <c:v>41089</c:v>
                </c:pt>
                <c:pt idx="629">
                  <c:v>41092</c:v>
                </c:pt>
                <c:pt idx="630">
                  <c:v>41093</c:v>
                </c:pt>
                <c:pt idx="631">
                  <c:v>41095</c:v>
                </c:pt>
                <c:pt idx="632">
                  <c:v>41096</c:v>
                </c:pt>
                <c:pt idx="633">
                  <c:v>41099</c:v>
                </c:pt>
                <c:pt idx="634">
                  <c:v>41100</c:v>
                </c:pt>
                <c:pt idx="635">
                  <c:v>41101</c:v>
                </c:pt>
                <c:pt idx="636">
                  <c:v>41102</c:v>
                </c:pt>
                <c:pt idx="637">
                  <c:v>41103</c:v>
                </c:pt>
                <c:pt idx="638">
                  <c:v>41106</c:v>
                </c:pt>
                <c:pt idx="639">
                  <c:v>41107</c:v>
                </c:pt>
                <c:pt idx="640">
                  <c:v>41108</c:v>
                </c:pt>
                <c:pt idx="641">
                  <c:v>41109</c:v>
                </c:pt>
                <c:pt idx="642">
                  <c:v>41110</c:v>
                </c:pt>
                <c:pt idx="643">
                  <c:v>41113</c:v>
                </c:pt>
                <c:pt idx="644">
                  <c:v>41114</c:v>
                </c:pt>
                <c:pt idx="645">
                  <c:v>41115</c:v>
                </c:pt>
                <c:pt idx="646">
                  <c:v>41116</c:v>
                </c:pt>
                <c:pt idx="647">
                  <c:v>41117</c:v>
                </c:pt>
                <c:pt idx="648">
                  <c:v>41120</c:v>
                </c:pt>
                <c:pt idx="649">
                  <c:v>41121</c:v>
                </c:pt>
                <c:pt idx="650">
                  <c:v>41122</c:v>
                </c:pt>
                <c:pt idx="651">
                  <c:v>41123</c:v>
                </c:pt>
                <c:pt idx="652">
                  <c:v>41124</c:v>
                </c:pt>
                <c:pt idx="653">
                  <c:v>41127</c:v>
                </c:pt>
                <c:pt idx="654">
                  <c:v>41128</c:v>
                </c:pt>
                <c:pt idx="655">
                  <c:v>41129</c:v>
                </c:pt>
                <c:pt idx="656">
                  <c:v>41130</c:v>
                </c:pt>
                <c:pt idx="657">
                  <c:v>41131</c:v>
                </c:pt>
                <c:pt idx="658">
                  <c:v>41134</c:v>
                </c:pt>
                <c:pt idx="659">
                  <c:v>41135</c:v>
                </c:pt>
                <c:pt idx="660">
                  <c:v>41136</c:v>
                </c:pt>
                <c:pt idx="661">
                  <c:v>41137</c:v>
                </c:pt>
                <c:pt idx="662">
                  <c:v>41138</c:v>
                </c:pt>
                <c:pt idx="663">
                  <c:v>41141</c:v>
                </c:pt>
                <c:pt idx="664">
                  <c:v>41142</c:v>
                </c:pt>
                <c:pt idx="665">
                  <c:v>41143</c:v>
                </c:pt>
                <c:pt idx="666">
                  <c:v>41144</c:v>
                </c:pt>
                <c:pt idx="667">
                  <c:v>41145</c:v>
                </c:pt>
                <c:pt idx="668">
                  <c:v>41148</c:v>
                </c:pt>
                <c:pt idx="669">
                  <c:v>41149</c:v>
                </c:pt>
                <c:pt idx="670">
                  <c:v>41150</c:v>
                </c:pt>
                <c:pt idx="671">
                  <c:v>41151</c:v>
                </c:pt>
                <c:pt idx="672">
                  <c:v>41152</c:v>
                </c:pt>
                <c:pt idx="673">
                  <c:v>41156</c:v>
                </c:pt>
                <c:pt idx="674">
                  <c:v>41157</c:v>
                </c:pt>
                <c:pt idx="675">
                  <c:v>41158</c:v>
                </c:pt>
                <c:pt idx="676">
                  <c:v>41159</c:v>
                </c:pt>
                <c:pt idx="677">
                  <c:v>41162</c:v>
                </c:pt>
                <c:pt idx="678">
                  <c:v>41163</c:v>
                </c:pt>
                <c:pt idx="679">
                  <c:v>41164</c:v>
                </c:pt>
                <c:pt idx="680">
                  <c:v>41165</c:v>
                </c:pt>
                <c:pt idx="681">
                  <c:v>41166</c:v>
                </c:pt>
                <c:pt idx="682">
                  <c:v>41169</c:v>
                </c:pt>
                <c:pt idx="683">
                  <c:v>41170</c:v>
                </c:pt>
                <c:pt idx="684">
                  <c:v>41171</c:v>
                </c:pt>
                <c:pt idx="685">
                  <c:v>41172</c:v>
                </c:pt>
                <c:pt idx="686">
                  <c:v>41173</c:v>
                </c:pt>
                <c:pt idx="687">
                  <c:v>41176</c:v>
                </c:pt>
                <c:pt idx="688">
                  <c:v>41177</c:v>
                </c:pt>
                <c:pt idx="689">
                  <c:v>41178</c:v>
                </c:pt>
                <c:pt idx="690">
                  <c:v>41179</c:v>
                </c:pt>
                <c:pt idx="691">
                  <c:v>41180</c:v>
                </c:pt>
                <c:pt idx="692">
                  <c:v>41183</c:v>
                </c:pt>
                <c:pt idx="693">
                  <c:v>41184</c:v>
                </c:pt>
                <c:pt idx="694">
                  <c:v>41185</c:v>
                </c:pt>
                <c:pt idx="695">
                  <c:v>41186</c:v>
                </c:pt>
                <c:pt idx="696">
                  <c:v>41187</c:v>
                </c:pt>
                <c:pt idx="697">
                  <c:v>41190</c:v>
                </c:pt>
                <c:pt idx="698">
                  <c:v>41191</c:v>
                </c:pt>
                <c:pt idx="699">
                  <c:v>41192</c:v>
                </c:pt>
                <c:pt idx="700">
                  <c:v>41193</c:v>
                </c:pt>
                <c:pt idx="701">
                  <c:v>41194</c:v>
                </c:pt>
                <c:pt idx="702">
                  <c:v>41197</c:v>
                </c:pt>
                <c:pt idx="703">
                  <c:v>41198</c:v>
                </c:pt>
                <c:pt idx="704">
                  <c:v>41199</c:v>
                </c:pt>
                <c:pt idx="705">
                  <c:v>41200</c:v>
                </c:pt>
                <c:pt idx="706">
                  <c:v>41201</c:v>
                </c:pt>
                <c:pt idx="707">
                  <c:v>41204</c:v>
                </c:pt>
                <c:pt idx="708">
                  <c:v>41205</c:v>
                </c:pt>
                <c:pt idx="709">
                  <c:v>41206</c:v>
                </c:pt>
                <c:pt idx="710">
                  <c:v>41207</c:v>
                </c:pt>
                <c:pt idx="711">
                  <c:v>41208</c:v>
                </c:pt>
                <c:pt idx="712">
                  <c:v>41213</c:v>
                </c:pt>
                <c:pt idx="713">
                  <c:v>41214</c:v>
                </c:pt>
                <c:pt idx="714">
                  <c:v>41215</c:v>
                </c:pt>
                <c:pt idx="715">
                  <c:v>41218</c:v>
                </c:pt>
                <c:pt idx="716">
                  <c:v>41219</c:v>
                </c:pt>
                <c:pt idx="717">
                  <c:v>41220</c:v>
                </c:pt>
                <c:pt idx="718">
                  <c:v>41221</c:v>
                </c:pt>
                <c:pt idx="719">
                  <c:v>41222</c:v>
                </c:pt>
                <c:pt idx="720">
                  <c:v>41225</c:v>
                </c:pt>
                <c:pt idx="721">
                  <c:v>41226</c:v>
                </c:pt>
                <c:pt idx="722">
                  <c:v>41227</c:v>
                </c:pt>
                <c:pt idx="723">
                  <c:v>41228</c:v>
                </c:pt>
                <c:pt idx="724">
                  <c:v>41229</c:v>
                </c:pt>
                <c:pt idx="725">
                  <c:v>41232</c:v>
                </c:pt>
                <c:pt idx="726">
                  <c:v>41233</c:v>
                </c:pt>
                <c:pt idx="727">
                  <c:v>41234</c:v>
                </c:pt>
                <c:pt idx="728">
                  <c:v>41236</c:v>
                </c:pt>
                <c:pt idx="729">
                  <c:v>41239</c:v>
                </c:pt>
                <c:pt idx="730">
                  <c:v>41240</c:v>
                </c:pt>
                <c:pt idx="731">
                  <c:v>41241</c:v>
                </c:pt>
                <c:pt idx="732">
                  <c:v>41242</c:v>
                </c:pt>
                <c:pt idx="733">
                  <c:v>41243</c:v>
                </c:pt>
                <c:pt idx="734">
                  <c:v>41246</c:v>
                </c:pt>
                <c:pt idx="735">
                  <c:v>41247</c:v>
                </c:pt>
                <c:pt idx="736">
                  <c:v>41248</c:v>
                </c:pt>
                <c:pt idx="737">
                  <c:v>41249</c:v>
                </c:pt>
                <c:pt idx="738">
                  <c:v>41250</c:v>
                </c:pt>
                <c:pt idx="739">
                  <c:v>41253</c:v>
                </c:pt>
                <c:pt idx="740">
                  <c:v>41254</c:v>
                </c:pt>
                <c:pt idx="741">
                  <c:v>41255</c:v>
                </c:pt>
                <c:pt idx="742">
                  <c:v>41256</c:v>
                </c:pt>
                <c:pt idx="743">
                  <c:v>41257</c:v>
                </c:pt>
                <c:pt idx="744">
                  <c:v>41260</c:v>
                </c:pt>
                <c:pt idx="745">
                  <c:v>41261</c:v>
                </c:pt>
                <c:pt idx="746">
                  <c:v>41262</c:v>
                </c:pt>
                <c:pt idx="747">
                  <c:v>41263</c:v>
                </c:pt>
                <c:pt idx="748">
                  <c:v>41264</c:v>
                </c:pt>
                <c:pt idx="749">
                  <c:v>41267</c:v>
                </c:pt>
                <c:pt idx="750">
                  <c:v>41269</c:v>
                </c:pt>
                <c:pt idx="751">
                  <c:v>41270</c:v>
                </c:pt>
                <c:pt idx="752">
                  <c:v>41271</c:v>
                </c:pt>
                <c:pt idx="753">
                  <c:v>41274</c:v>
                </c:pt>
              </c:numCache>
            </c:numRef>
          </c:cat>
          <c:val>
            <c:numRef>
              <c:f>'Version 1 - Exit at Long'!$G$3:$G$756</c:f>
              <c:numCache>
                <c:formatCode>General</c:formatCode>
                <c:ptCount val="754"/>
                <c:pt idx="0">
                  <c:v>-181.5</c:v>
                </c:pt>
                <c:pt idx="1">
                  <c:v>2499</c:v>
                </c:pt>
                <c:pt idx="2">
                  <c:v>2489</c:v>
                </c:pt>
                <c:pt idx="3">
                  <c:v>1964</c:v>
                </c:pt>
                <c:pt idx="4">
                  <c:v>2178</c:v>
                </c:pt>
                <c:pt idx="5">
                  <c:v>2622</c:v>
                </c:pt>
                <c:pt idx="6">
                  <c:v>2304</c:v>
                </c:pt>
                <c:pt idx="7">
                  <c:v>760</c:v>
                </c:pt>
                <c:pt idx="8">
                  <c:v>1355</c:v>
                </c:pt>
                <c:pt idx="9">
                  <c:v>2938</c:v>
                </c:pt>
                <c:pt idx="10">
                  <c:v>2198</c:v>
                </c:pt>
                <c:pt idx="11">
                  <c:v>3500</c:v>
                </c:pt>
                <c:pt idx="12">
                  <c:v>3850</c:v>
                </c:pt>
                <c:pt idx="13">
                  <c:v>3850</c:v>
                </c:pt>
                <c:pt idx="14">
                  <c:v>3850</c:v>
                </c:pt>
                <c:pt idx="15">
                  <c:v>3709</c:v>
                </c:pt>
                <c:pt idx="16">
                  <c:v>3849</c:v>
                </c:pt>
                <c:pt idx="17">
                  <c:v>4809</c:v>
                </c:pt>
                <c:pt idx="18">
                  <c:v>3899</c:v>
                </c:pt>
                <c:pt idx="19">
                  <c:v>6139</c:v>
                </c:pt>
                <c:pt idx="20">
                  <c:v>7044</c:v>
                </c:pt>
                <c:pt idx="21">
                  <c:v>6419</c:v>
                </c:pt>
                <c:pt idx="22">
                  <c:v>5078</c:v>
                </c:pt>
                <c:pt idx="23">
                  <c:v>5078</c:v>
                </c:pt>
                <c:pt idx="24">
                  <c:v>4931</c:v>
                </c:pt>
                <c:pt idx="25">
                  <c:v>6716</c:v>
                </c:pt>
                <c:pt idx="26">
                  <c:v>4936</c:v>
                </c:pt>
                <c:pt idx="27">
                  <c:v>8906</c:v>
                </c:pt>
                <c:pt idx="28">
                  <c:v>6581</c:v>
                </c:pt>
                <c:pt idx="29">
                  <c:v>4646</c:v>
                </c:pt>
                <c:pt idx="30">
                  <c:v>7473</c:v>
                </c:pt>
                <c:pt idx="31">
                  <c:v>7063</c:v>
                </c:pt>
                <c:pt idx="32">
                  <c:v>7038</c:v>
                </c:pt>
                <c:pt idx="33">
                  <c:v>5933</c:v>
                </c:pt>
                <c:pt idx="34">
                  <c:v>5023</c:v>
                </c:pt>
                <c:pt idx="35">
                  <c:v>6753</c:v>
                </c:pt>
                <c:pt idx="36">
                  <c:v>6818</c:v>
                </c:pt>
                <c:pt idx="37">
                  <c:v>7418</c:v>
                </c:pt>
                <c:pt idx="38">
                  <c:v>7453</c:v>
                </c:pt>
                <c:pt idx="39">
                  <c:v>7653</c:v>
                </c:pt>
                <c:pt idx="40">
                  <c:v>8323</c:v>
                </c:pt>
                <c:pt idx="41">
                  <c:v>9388</c:v>
                </c:pt>
                <c:pt idx="42">
                  <c:v>9266</c:v>
                </c:pt>
                <c:pt idx="43">
                  <c:v>8358</c:v>
                </c:pt>
                <c:pt idx="44">
                  <c:v>6873</c:v>
                </c:pt>
                <c:pt idx="45">
                  <c:v>8051</c:v>
                </c:pt>
                <c:pt idx="46">
                  <c:v>8517</c:v>
                </c:pt>
                <c:pt idx="47">
                  <c:v>8822</c:v>
                </c:pt>
                <c:pt idx="48">
                  <c:v>9127</c:v>
                </c:pt>
                <c:pt idx="49">
                  <c:v>9267</c:v>
                </c:pt>
                <c:pt idx="50">
                  <c:v>9837</c:v>
                </c:pt>
                <c:pt idx="51">
                  <c:v>10742</c:v>
                </c:pt>
                <c:pt idx="52">
                  <c:v>10449</c:v>
                </c:pt>
                <c:pt idx="53">
                  <c:v>10804</c:v>
                </c:pt>
                <c:pt idx="54">
                  <c:v>7839</c:v>
                </c:pt>
                <c:pt idx="55">
                  <c:v>10759</c:v>
                </c:pt>
                <c:pt idx="56">
                  <c:v>10169</c:v>
                </c:pt>
                <c:pt idx="57">
                  <c:v>10876</c:v>
                </c:pt>
                <c:pt idx="58">
                  <c:v>10398</c:v>
                </c:pt>
                <c:pt idx="59">
                  <c:v>11233</c:v>
                </c:pt>
                <c:pt idx="60">
                  <c:v>10398</c:v>
                </c:pt>
                <c:pt idx="61">
                  <c:v>11215</c:v>
                </c:pt>
                <c:pt idx="62">
                  <c:v>10825</c:v>
                </c:pt>
                <c:pt idx="63">
                  <c:v>10985</c:v>
                </c:pt>
                <c:pt idx="64">
                  <c:v>11230</c:v>
                </c:pt>
                <c:pt idx="65">
                  <c:v>11115</c:v>
                </c:pt>
                <c:pt idx="66">
                  <c:v>11392</c:v>
                </c:pt>
                <c:pt idx="67">
                  <c:v>11715</c:v>
                </c:pt>
                <c:pt idx="68">
                  <c:v>9492</c:v>
                </c:pt>
                <c:pt idx="69">
                  <c:v>10845</c:v>
                </c:pt>
                <c:pt idx="70">
                  <c:v>11330</c:v>
                </c:pt>
                <c:pt idx="71">
                  <c:v>11402</c:v>
                </c:pt>
                <c:pt idx="72">
                  <c:v>12182</c:v>
                </c:pt>
                <c:pt idx="73">
                  <c:v>11767</c:v>
                </c:pt>
                <c:pt idx="74">
                  <c:v>12772</c:v>
                </c:pt>
                <c:pt idx="75">
                  <c:v>12712</c:v>
                </c:pt>
                <c:pt idx="76">
                  <c:v>13192</c:v>
                </c:pt>
                <c:pt idx="77">
                  <c:v>13337</c:v>
                </c:pt>
                <c:pt idx="78">
                  <c:v>12872</c:v>
                </c:pt>
                <c:pt idx="79">
                  <c:v>11522</c:v>
                </c:pt>
                <c:pt idx="80">
                  <c:v>11852</c:v>
                </c:pt>
                <c:pt idx="81">
                  <c:v>11962</c:v>
                </c:pt>
                <c:pt idx="82">
                  <c:v>12312</c:v>
                </c:pt>
                <c:pt idx="83">
                  <c:v>10857</c:v>
                </c:pt>
                <c:pt idx="84">
                  <c:v>11967</c:v>
                </c:pt>
                <c:pt idx="85">
                  <c:v>12657</c:v>
                </c:pt>
                <c:pt idx="86">
                  <c:v>12522</c:v>
                </c:pt>
                <c:pt idx="87">
                  <c:v>12522</c:v>
                </c:pt>
                <c:pt idx="88">
                  <c:v>12370</c:v>
                </c:pt>
                <c:pt idx="89">
                  <c:v>14925</c:v>
                </c:pt>
                <c:pt idx="90">
                  <c:v>15901</c:v>
                </c:pt>
                <c:pt idx="91">
                  <c:v>15561</c:v>
                </c:pt>
                <c:pt idx="92">
                  <c:v>15618</c:v>
                </c:pt>
                <c:pt idx="93">
                  <c:v>15618</c:v>
                </c:pt>
                <c:pt idx="94">
                  <c:v>15618</c:v>
                </c:pt>
                <c:pt idx="95">
                  <c:v>15618</c:v>
                </c:pt>
                <c:pt idx="96">
                  <c:v>15618</c:v>
                </c:pt>
                <c:pt idx="97">
                  <c:v>15618</c:v>
                </c:pt>
                <c:pt idx="98">
                  <c:v>15618</c:v>
                </c:pt>
                <c:pt idx="99">
                  <c:v>15618</c:v>
                </c:pt>
                <c:pt idx="100">
                  <c:v>15618</c:v>
                </c:pt>
                <c:pt idx="101">
                  <c:v>15618</c:v>
                </c:pt>
                <c:pt idx="102">
                  <c:v>15618</c:v>
                </c:pt>
                <c:pt idx="103">
                  <c:v>15618</c:v>
                </c:pt>
                <c:pt idx="104">
                  <c:v>15459</c:v>
                </c:pt>
                <c:pt idx="105">
                  <c:v>14118</c:v>
                </c:pt>
                <c:pt idx="106">
                  <c:v>14118</c:v>
                </c:pt>
                <c:pt idx="107">
                  <c:v>14118</c:v>
                </c:pt>
                <c:pt idx="108">
                  <c:v>14118</c:v>
                </c:pt>
                <c:pt idx="109">
                  <c:v>14118</c:v>
                </c:pt>
                <c:pt idx="110">
                  <c:v>14118</c:v>
                </c:pt>
                <c:pt idx="111">
                  <c:v>14118</c:v>
                </c:pt>
                <c:pt idx="112">
                  <c:v>13968</c:v>
                </c:pt>
                <c:pt idx="113">
                  <c:v>14918</c:v>
                </c:pt>
                <c:pt idx="114">
                  <c:v>16518</c:v>
                </c:pt>
                <c:pt idx="115">
                  <c:v>16568</c:v>
                </c:pt>
                <c:pt idx="116">
                  <c:v>17218</c:v>
                </c:pt>
                <c:pt idx="117">
                  <c:v>18668</c:v>
                </c:pt>
                <c:pt idx="118">
                  <c:v>15768</c:v>
                </c:pt>
                <c:pt idx="119">
                  <c:v>16218</c:v>
                </c:pt>
                <c:pt idx="120">
                  <c:v>16218</c:v>
                </c:pt>
                <c:pt idx="121">
                  <c:v>16218</c:v>
                </c:pt>
                <c:pt idx="122">
                  <c:v>16218</c:v>
                </c:pt>
                <c:pt idx="123">
                  <c:v>16218</c:v>
                </c:pt>
                <c:pt idx="124">
                  <c:v>16218</c:v>
                </c:pt>
                <c:pt idx="125">
                  <c:v>16218</c:v>
                </c:pt>
                <c:pt idx="126">
                  <c:v>16218</c:v>
                </c:pt>
                <c:pt idx="127">
                  <c:v>16218</c:v>
                </c:pt>
                <c:pt idx="128">
                  <c:v>16218</c:v>
                </c:pt>
                <c:pt idx="129">
                  <c:v>16218</c:v>
                </c:pt>
                <c:pt idx="130">
                  <c:v>16218</c:v>
                </c:pt>
                <c:pt idx="131">
                  <c:v>16218</c:v>
                </c:pt>
                <c:pt idx="132">
                  <c:v>16218</c:v>
                </c:pt>
                <c:pt idx="133">
                  <c:v>16218</c:v>
                </c:pt>
                <c:pt idx="134">
                  <c:v>16218</c:v>
                </c:pt>
                <c:pt idx="135">
                  <c:v>16218</c:v>
                </c:pt>
                <c:pt idx="136">
                  <c:v>16218</c:v>
                </c:pt>
                <c:pt idx="137">
                  <c:v>16218</c:v>
                </c:pt>
                <c:pt idx="138">
                  <c:v>16218</c:v>
                </c:pt>
                <c:pt idx="139">
                  <c:v>16074</c:v>
                </c:pt>
                <c:pt idx="140">
                  <c:v>16674</c:v>
                </c:pt>
                <c:pt idx="141">
                  <c:v>17774</c:v>
                </c:pt>
                <c:pt idx="142">
                  <c:v>17414</c:v>
                </c:pt>
                <c:pt idx="143">
                  <c:v>17314</c:v>
                </c:pt>
                <c:pt idx="144">
                  <c:v>17956</c:v>
                </c:pt>
                <c:pt idx="145">
                  <c:v>16736</c:v>
                </c:pt>
                <c:pt idx="146">
                  <c:v>19238</c:v>
                </c:pt>
                <c:pt idx="147">
                  <c:v>18638</c:v>
                </c:pt>
                <c:pt idx="148">
                  <c:v>19058</c:v>
                </c:pt>
                <c:pt idx="149">
                  <c:v>19740</c:v>
                </c:pt>
                <c:pt idx="150">
                  <c:v>18182</c:v>
                </c:pt>
                <c:pt idx="151">
                  <c:v>18884</c:v>
                </c:pt>
                <c:pt idx="152">
                  <c:v>19634</c:v>
                </c:pt>
                <c:pt idx="153">
                  <c:v>19024</c:v>
                </c:pt>
                <c:pt idx="154">
                  <c:v>19134</c:v>
                </c:pt>
                <c:pt idx="155">
                  <c:v>19694</c:v>
                </c:pt>
                <c:pt idx="156">
                  <c:v>20594</c:v>
                </c:pt>
                <c:pt idx="157">
                  <c:v>21594</c:v>
                </c:pt>
                <c:pt idx="158">
                  <c:v>22794</c:v>
                </c:pt>
                <c:pt idx="159">
                  <c:v>24122</c:v>
                </c:pt>
                <c:pt idx="160">
                  <c:v>24122</c:v>
                </c:pt>
                <c:pt idx="161">
                  <c:v>24122</c:v>
                </c:pt>
                <c:pt idx="162">
                  <c:v>24122</c:v>
                </c:pt>
                <c:pt idx="163">
                  <c:v>24122</c:v>
                </c:pt>
                <c:pt idx="164">
                  <c:v>24122</c:v>
                </c:pt>
                <c:pt idx="165">
                  <c:v>24122</c:v>
                </c:pt>
                <c:pt idx="166">
                  <c:v>24122</c:v>
                </c:pt>
                <c:pt idx="167">
                  <c:v>24122</c:v>
                </c:pt>
                <c:pt idx="168">
                  <c:v>24122</c:v>
                </c:pt>
                <c:pt idx="169">
                  <c:v>23957</c:v>
                </c:pt>
                <c:pt idx="170">
                  <c:v>24067</c:v>
                </c:pt>
                <c:pt idx="171">
                  <c:v>25157</c:v>
                </c:pt>
                <c:pt idx="172">
                  <c:v>25947</c:v>
                </c:pt>
                <c:pt idx="173">
                  <c:v>25902</c:v>
                </c:pt>
                <c:pt idx="174">
                  <c:v>26352</c:v>
                </c:pt>
                <c:pt idx="175">
                  <c:v>26445</c:v>
                </c:pt>
                <c:pt idx="176">
                  <c:v>24612</c:v>
                </c:pt>
                <c:pt idx="177">
                  <c:v>25372</c:v>
                </c:pt>
                <c:pt idx="178">
                  <c:v>26202</c:v>
                </c:pt>
                <c:pt idx="179">
                  <c:v>25132</c:v>
                </c:pt>
                <c:pt idx="180">
                  <c:v>24362</c:v>
                </c:pt>
                <c:pt idx="181">
                  <c:v>27075</c:v>
                </c:pt>
                <c:pt idx="182">
                  <c:v>27392</c:v>
                </c:pt>
                <c:pt idx="183">
                  <c:v>25462</c:v>
                </c:pt>
                <c:pt idx="184">
                  <c:v>24332</c:v>
                </c:pt>
                <c:pt idx="185">
                  <c:v>27549</c:v>
                </c:pt>
                <c:pt idx="186">
                  <c:v>25224</c:v>
                </c:pt>
                <c:pt idx="187">
                  <c:v>24556</c:v>
                </c:pt>
                <c:pt idx="188">
                  <c:v>25661</c:v>
                </c:pt>
                <c:pt idx="189">
                  <c:v>26136</c:v>
                </c:pt>
                <c:pt idx="190">
                  <c:v>28468</c:v>
                </c:pt>
                <c:pt idx="191">
                  <c:v>24950</c:v>
                </c:pt>
                <c:pt idx="192">
                  <c:v>26475</c:v>
                </c:pt>
                <c:pt idx="193">
                  <c:v>27200</c:v>
                </c:pt>
                <c:pt idx="194">
                  <c:v>26950</c:v>
                </c:pt>
                <c:pt idx="195">
                  <c:v>27487</c:v>
                </c:pt>
                <c:pt idx="196">
                  <c:v>26422</c:v>
                </c:pt>
                <c:pt idx="197">
                  <c:v>28615</c:v>
                </c:pt>
                <c:pt idx="198">
                  <c:v>27750</c:v>
                </c:pt>
                <c:pt idx="199">
                  <c:v>26840</c:v>
                </c:pt>
                <c:pt idx="200">
                  <c:v>29432</c:v>
                </c:pt>
                <c:pt idx="201">
                  <c:v>27492</c:v>
                </c:pt>
                <c:pt idx="202">
                  <c:v>26092</c:v>
                </c:pt>
                <c:pt idx="203">
                  <c:v>26992</c:v>
                </c:pt>
                <c:pt idx="204">
                  <c:v>27092</c:v>
                </c:pt>
                <c:pt idx="205">
                  <c:v>26992</c:v>
                </c:pt>
                <c:pt idx="206">
                  <c:v>27074</c:v>
                </c:pt>
                <c:pt idx="207">
                  <c:v>27014</c:v>
                </c:pt>
                <c:pt idx="208">
                  <c:v>27114</c:v>
                </c:pt>
                <c:pt idx="209">
                  <c:v>26496</c:v>
                </c:pt>
                <c:pt idx="210">
                  <c:v>29296</c:v>
                </c:pt>
                <c:pt idx="211">
                  <c:v>29596</c:v>
                </c:pt>
                <c:pt idx="212">
                  <c:v>28646</c:v>
                </c:pt>
                <c:pt idx="213">
                  <c:v>29847</c:v>
                </c:pt>
                <c:pt idx="214">
                  <c:v>29987</c:v>
                </c:pt>
                <c:pt idx="215">
                  <c:v>30057</c:v>
                </c:pt>
                <c:pt idx="216">
                  <c:v>31064</c:v>
                </c:pt>
                <c:pt idx="217">
                  <c:v>30329</c:v>
                </c:pt>
                <c:pt idx="218">
                  <c:v>27049</c:v>
                </c:pt>
                <c:pt idx="219">
                  <c:v>30864</c:v>
                </c:pt>
                <c:pt idx="220">
                  <c:v>26884</c:v>
                </c:pt>
                <c:pt idx="221">
                  <c:v>27506</c:v>
                </c:pt>
                <c:pt idx="222">
                  <c:v>33091</c:v>
                </c:pt>
                <c:pt idx="223">
                  <c:v>34316</c:v>
                </c:pt>
                <c:pt idx="224">
                  <c:v>36841</c:v>
                </c:pt>
                <c:pt idx="225">
                  <c:v>31838</c:v>
                </c:pt>
                <c:pt idx="226">
                  <c:v>34838</c:v>
                </c:pt>
                <c:pt idx="227">
                  <c:v>32273</c:v>
                </c:pt>
                <c:pt idx="228">
                  <c:v>35585</c:v>
                </c:pt>
                <c:pt idx="229">
                  <c:v>33080</c:v>
                </c:pt>
                <c:pt idx="230">
                  <c:v>37173</c:v>
                </c:pt>
                <c:pt idx="231">
                  <c:v>35313</c:v>
                </c:pt>
                <c:pt idx="232">
                  <c:v>35533</c:v>
                </c:pt>
                <c:pt idx="233">
                  <c:v>36833</c:v>
                </c:pt>
                <c:pt idx="234">
                  <c:v>36015</c:v>
                </c:pt>
                <c:pt idx="235">
                  <c:v>37107</c:v>
                </c:pt>
                <c:pt idx="236">
                  <c:v>36767</c:v>
                </c:pt>
                <c:pt idx="237">
                  <c:v>37312</c:v>
                </c:pt>
                <c:pt idx="238">
                  <c:v>36377</c:v>
                </c:pt>
                <c:pt idx="239">
                  <c:v>37884</c:v>
                </c:pt>
                <c:pt idx="240">
                  <c:v>36569</c:v>
                </c:pt>
                <c:pt idx="241">
                  <c:v>38059</c:v>
                </c:pt>
                <c:pt idx="242">
                  <c:v>39134</c:v>
                </c:pt>
                <c:pt idx="243">
                  <c:v>38484</c:v>
                </c:pt>
                <c:pt idx="244">
                  <c:v>37014</c:v>
                </c:pt>
                <c:pt idx="245">
                  <c:v>36759</c:v>
                </c:pt>
                <c:pt idx="246">
                  <c:v>35379</c:v>
                </c:pt>
                <c:pt idx="247">
                  <c:v>37934</c:v>
                </c:pt>
                <c:pt idx="248">
                  <c:v>37279</c:v>
                </c:pt>
                <c:pt idx="249">
                  <c:v>36194</c:v>
                </c:pt>
                <c:pt idx="250">
                  <c:v>37184</c:v>
                </c:pt>
                <c:pt idx="251">
                  <c:v>37304</c:v>
                </c:pt>
                <c:pt idx="252">
                  <c:v>36095</c:v>
                </c:pt>
                <c:pt idx="253">
                  <c:v>37845</c:v>
                </c:pt>
                <c:pt idx="254">
                  <c:v>36845</c:v>
                </c:pt>
                <c:pt idx="255">
                  <c:v>37377</c:v>
                </c:pt>
                <c:pt idx="256">
                  <c:v>38817</c:v>
                </c:pt>
                <c:pt idx="257">
                  <c:v>40057</c:v>
                </c:pt>
                <c:pt idx="258">
                  <c:v>41747</c:v>
                </c:pt>
                <c:pt idx="259">
                  <c:v>40237</c:v>
                </c:pt>
                <c:pt idx="260">
                  <c:v>41537</c:v>
                </c:pt>
                <c:pt idx="261">
                  <c:v>39892</c:v>
                </c:pt>
                <c:pt idx="262">
                  <c:v>39282</c:v>
                </c:pt>
                <c:pt idx="263">
                  <c:v>42077</c:v>
                </c:pt>
                <c:pt idx="264">
                  <c:v>42377</c:v>
                </c:pt>
                <c:pt idx="265">
                  <c:v>41057</c:v>
                </c:pt>
                <c:pt idx="266">
                  <c:v>41992</c:v>
                </c:pt>
                <c:pt idx="267">
                  <c:v>40492</c:v>
                </c:pt>
                <c:pt idx="268">
                  <c:v>39402</c:v>
                </c:pt>
                <c:pt idx="269">
                  <c:v>38162</c:v>
                </c:pt>
                <c:pt idx="270">
                  <c:v>41932</c:v>
                </c:pt>
                <c:pt idx="271">
                  <c:v>40127</c:v>
                </c:pt>
                <c:pt idx="272">
                  <c:v>38062</c:v>
                </c:pt>
                <c:pt idx="273">
                  <c:v>38747</c:v>
                </c:pt>
                <c:pt idx="274">
                  <c:v>38009</c:v>
                </c:pt>
                <c:pt idx="275">
                  <c:v>38449</c:v>
                </c:pt>
                <c:pt idx="276">
                  <c:v>36989</c:v>
                </c:pt>
                <c:pt idx="277">
                  <c:v>39834</c:v>
                </c:pt>
                <c:pt idx="278">
                  <c:v>37736</c:v>
                </c:pt>
                <c:pt idx="279">
                  <c:v>37114</c:v>
                </c:pt>
                <c:pt idx="280">
                  <c:v>37244</c:v>
                </c:pt>
                <c:pt idx="281">
                  <c:v>37531</c:v>
                </c:pt>
                <c:pt idx="282">
                  <c:v>37406</c:v>
                </c:pt>
                <c:pt idx="283">
                  <c:v>38078</c:v>
                </c:pt>
                <c:pt idx="284">
                  <c:v>36106</c:v>
                </c:pt>
                <c:pt idx="285">
                  <c:v>37886</c:v>
                </c:pt>
                <c:pt idx="286">
                  <c:v>35158</c:v>
                </c:pt>
                <c:pt idx="287">
                  <c:v>36463</c:v>
                </c:pt>
                <c:pt idx="288">
                  <c:v>35908</c:v>
                </c:pt>
                <c:pt idx="289">
                  <c:v>38637</c:v>
                </c:pt>
                <c:pt idx="290">
                  <c:v>38845</c:v>
                </c:pt>
                <c:pt idx="291">
                  <c:v>39637</c:v>
                </c:pt>
                <c:pt idx="292">
                  <c:v>39631</c:v>
                </c:pt>
                <c:pt idx="293">
                  <c:v>38769</c:v>
                </c:pt>
                <c:pt idx="294">
                  <c:v>39699</c:v>
                </c:pt>
                <c:pt idx="295">
                  <c:v>41641</c:v>
                </c:pt>
                <c:pt idx="296">
                  <c:v>40370</c:v>
                </c:pt>
                <c:pt idx="297">
                  <c:v>40532</c:v>
                </c:pt>
                <c:pt idx="298">
                  <c:v>39902</c:v>
                </c:pt>
                <c:pt idx="299">
                  <c:v>40992</c:v>
                </c:pt>
                <c:pt idx="300">
                  <c:v>40992</c:v>
                </c:pt>
                <c:pt idx="301">
                  <c:v>39384</c:v>
                </c:pt>
                <c:pt idx="302">
                  <c:v>39384</c:v>
                </c:pt>
                <c:pt idx="303">
                  <c:v>39213</c:v>
                </c:pt>
                <c:pt idx="304">
                  <c:v>40198</c:v>
                </c:pt>
                <c:pt idx="305">
                  <c:v>40168</c:v>
                </c:pt>
                <c:pt idx="306">
                  <c:v>40978</c:v>
                </c:pt>
                <c:pt idx="307">
                  <c:v>43233</c:v>
                </c:pt>
                <c:pt idx="308">
                  <c:v>42010</c:v>
                </c:pt>
                <c:pt idx="309">
                  <c:v>42237</c:v>
                </c:pt>
                <c:pt idx="310">
                  <c:v>40759</c:v>
                </c:pt>
                <c:pt idx="311">
                  <c:v>44239</c:v>
                </c:pt>
                <c:pt idx="312">
                  <c:v>42962</c:v>
                </c:pt>
                <c:pt idx="313">
                  <c:v>49622</c:v>
                </c:pt>
                <c:pt idx="314">
                  <c:v>41392</c:v>
                </c:pt>
                <c:pt idx="315">
                  <c:v>48972</c:v>
                </c:pt>
                <c:pt idx="316">
                  <c:v>47082</c:v>
                </c:pt>
                <c:pt idx="317">
                  <c:v>47842</c:v>
                </c:pt>
                <c:pt idx="318">
                  <c:v>49222</c:v>
                </c:pt>
                <c:pt idx="319">
                  <c:v>46542</c:v>
                </c:pt>
                <c:pt idx="320">
                  <c:v>48132</c:v>
                </c:pt>
                <c:pt idx="321">
                  <c:v>52362</c:v>
                </c:pt>
                <c:pt idx="322">
                  <c:v>55892</c:v>
                </c:pt>
                <c:pt idx="323">
                  <c:v>53772</c:v>
                </c:pt>
                <c:pt idx="324">
                  <c:v>51362</c:v>
                </c:pt>
                <c:pt idx="325">
                  <c:v>52372</c:v>
                </c:pt>
                <c:pt idx="326">
                  <c:v>55142</c:v>
                </c:pt>
                <c:pt idx="327">
                  <c:v>51194</c:v>
                </c:pt>
                <c:pt idx="328">
                  <c:v>51114</c:v>
                </c:pt>
                <c:pt idx="329">
                  <c:v>51214</c:v>
                </c:pt>
                <c:pt idx="330">
                  <c:v>49396</c:v>
                </c:pt>
                <c:pt idx="331">
                  <c:v>53706</c:v>
                </c:pt>
                <c:pt idx="332">
                  <c:v>51236</c:v>
                </c:pt>
                <c:pt idx="333">
                  <c:v>51896</c:v>
                </c:pt>
                <c:pt idx="334">
                  <c:v>50150</c:v>
                </c:pt>
                <c:pt idx="335">
                  <c:v>49750</c:v>
                </c:pt>
                <c:pt idx="336">
                  <c:v>49035</c:v>
                </c:pt>
                <c:pt idx="337">
                  <c:v>49610</c:v>
                </c:pt>
                <c:pt idx="338">
                  <c:v>49255</c:v>
                </c:pt>
                <c:pt idx="339">
                  <c:v>51560</c:v>
                </c:pt>
                <c:pt idx="340">
                  <c:v>51230</c:v>
                </c:pt>
                <c:pt idx="341">
                  <c:v>50945</c:v>
                </c:pt>
                <c:pt idx="342">
                  <c:v>53140</c:v>
                </c:pt>
                <c:pt idx="343">
                  <c:v>51370</c:v>
                </c:pt>
                <c:pt idx="344">
                  <c:v>51744</c:v>
                </c:pt>
                <c:pt idx="345">
                  <c:v>51744</c:v>
                </c:pt>
                <c:pt idx="346">
                  <c:v>51591</c:v>
                </c:pt>
                <c:pt idx="347">
                  <c:v>52716</c:v>
                </c:pt>
                <c:pt idx="348">
                  <c:v>52466</c:v>
                </c:pt>
                <c:pt idx="349">
                  <c:v>52081</c:v>
                </c:pt>
                <c:pt idx="350">
                  <c:v>53401</c:v>
                </c:pt>
                <c:pt idx="351">
                  <c:v>53828</c:v>
                </c:pt>
                <c:pt idx="352">
                  <c:v>54953</c:v>
                </c:pt>
                <c:pt idx="353">
                  <c:v>55203</c:v>
                </c:pt>
                <c:pt idx="354">
                  <c:v>56253</c:v>
                </c:pt>
                <c:pt idx="355">
                  <c:v>54985</c:v>
                </c:pt>
                <c:pt idx="356">
                  <c:v>54455</c:v>
                </c:pt>
                <c:pt idx="357">
                  <c:v>56355</c:v>
                </c:pt>
                <c:pt idx="358">
                  <c:v>55792</c:v>
                </c:pt>
                <c:pt idx="359">
                  <c:v>55639</c:v>
                </c:pt>
                <c:pt idx="360">
                  <c:v>55634</c:v>
                </c:pt>
                <c:pt idx="361">
                  <c:v>56214</c:v>
                </c:pt>
                <c:pt idx="362">
                  <c:v>57009</c:v>
                </c:pt>
                <c:pt idx="363">
                  <c:v>56504</c:v>
                </c:pt>
                <c:pt idx="364">
                  <c:v>56451</c:v>
                </c:pt>
                <c:pt idx="365">
                  <c:v>55058</c:v>
                </c:pt>
                <c:pt idx="366">
                  <c:v>53878</c:v>
                </c:pt>
                <c:pt idx="367">
                  <c:v>53548</c:v>
                </c:pt>
                <c:pt idx="368">
                  <c:v>56093</c:v>
                </c:pt>
                <c:pt idx="369">
                  <c:v>54623</c:v>
                </c:pt>
                <c:pt idx="370">
                  <c:v>57428</c:v>
                </c:pt>
                <c:pt idx="371">
                  <c:v>55958</c:v>
                </c:pt>
                <c:pt idx="372">
                  <c:v>57033</c:v>
                </c:pt>
                <c:pt idx="373">
                  <c:v>56418</c:v>
                </c:pt>
                <c:pt idx="374">
                  <c:v>57110</c:v>
                </c:pt>
                <c:pt idx="375">
                  <c:v>56710</c:v>
                </c:pt>
                <c:pt idx="376">
                  <c:v>56753</c:v>
                </c:pt>
                <c:pt idx="377">
                  <c:v>56781</c:v>
                </c:pt>
                <c:pt idx="378">
                  <c:v>58928</c:v>
                </c:pt>
                <c:pt idx="379">
                  <c:v>58153</c:v>
                </c:pt>
                <c:pt idx="380">
                  <c:v>57603</c:v>
                </c:pt>
                <c:pt idx="381">
                  <c:v>59278</c:v>
                </c:pt>
                <c:pt idx="382">
                  <c:v>55553</c:v>
                </c:pt>
                <c:pt idx="383">
                  <c:v>62253</c:v>
                </c:pt>
                <c:pt idx="384">
                  <c:v>55878</c:v>
                </c:pt>
                <c:pt idx="385">
                  <c:v>55860</c:v>
                </c:pt>
                <c:pt idx="386">
                  <c:v>57987</c:v>
                </c:pt>
                <c:pt idx="387">
                  <c:v>59087</c:v>
                </c:pt>
                <c:pt idx="388">
                  <c:v>60187</c:v>
                </c:pt>
                <c:pt idx="389">
                  <c:v>60137</c:v>
                </c:pt>
                <c:pt idx="390">
                  <c:v>58437</c:v>
                </c:pt>
                <c:pt idx="391">
                  <c:v>61475</c:v>
                </c:pt>
                <c:pt idx="392">
                  <c:v>61062</c:v>
                </c:pt>
                <c:pt idx="393">
                  <c:v>61714</c:v>
                </c:pt>
                <c:pt idx="394">
                  <c:v>59429</c:v>
                </c:pt>
                <c:pt idx="395">
                  <c:v>59429</c:v>
                </c:pt>
                <c:pt idx="396">
                  <c:v>59429</c:v>
                </c:pt>
                <c:pt idx="397">
                  <c:v>59276</c:v>
                </c:pt>
                <c:pt idx="398">
                  <c:v>58179</c:v>
                </c:pt>
                <c:pt idx="399">
                  <c:v>58179</c:v>
                </c:pt>
                <c:pt idx="400">
                  <c:v>58179</c:v>
                </c:pt>
                <c:pt idx="401">
                  <c:v>58179</c:v>
                </c:pt>
                <c:pt idx="402">
                  <c:v>58179</c:v>
                </c:pt>
                <c:pt idx="403">
                  <c:v>58179</c:v>
                </c:pt>
                <c:pt idx="404">
                  <c:v>58179</c:v>
                </c:pt>
                <c:pt idx="405">
                  <c:v>58179</c:v>
                </c:pt>
                <c:pt idx="406">
                  <c:v>58179</c:v>
                </c:pt>
                <c:pt idx="407">
                  <c:v>58179</c:v>
                </c:pt>
                <c:pt idx="408">
                  <c:v>58179</c:v>
                </c:pt>
                <c:pt idx="409">
                  <c:v>58179</c:v>
                </c:pt>
                <c:pt idx="410">
                  <c:v>58179</c:v>
                </c:pt>
                <c:pt idx="411">
                  <c:v>58179</c:v>
                </c:pt>
                <c:pt idx="412">
                  <c:v>58179</c:v>
                </c:pt>
                <c:pt idx="413">
                  <c:v>58179</c:v>
                </c:pt>
                <c:pt idx="414">
                  <c:v>58179</c:v>
                </c:pt>
                <c:pt idx="415">
                  <c:v>58179</c:v>
                </c:pt>
                <c:pt idx="416">
                  <c:v>58179</c:v>
                </c:pt>
                <c:pt idx="417">
                  <c:v>58179</c:v>
                </c:pt>
                <c:pt idx="418">
                  <c:v>58179</c:v>
                </c:pt>
                <c:pt idx="419">
                  <c:v>58179</c:v>
                </c:pt>
                <c:pt idx="420">
                  <c:v>58179</c:v>
                </c:pt>
                <c:pt idx="421">
                  <c:v>58179</c:v>
                </c:pt>
                <c:pt idx="422">
                  <c:v>58179</c:v>
                </c:pt>
                <c:pt idx="423">
                  <c:v>58179</c:v>
                </c:pt>
                <c:pt idx="424">
                  <c:v>58179</c:v>
                </c:pt>
                <c:pt idx="425">
                  <c:v>58179</c:v>
                </c:pt>
                <c:pt idx="426">
                  <c:v>58179</c:v>
                </c:pt>
                <c:pt idx="427">
                  <c:v>58179</c:v>
                </c:pt>
                <c:pt idx="428">
                  <c:v>58179</c:v>
                </c:pt>
                <c:pt idx="429">
                  <c:v>58179</c:v>
                </c:pt>
                <c:pt idx="430">
                  <c:v>58179</c:v>
                </c:pt>
                <c:pt idx="431">
                  <c:v>58179</c:v>
                </c:pt>
                <c:pt idx="432">
                  <c:v>58179</c:v>
                </c:pt>
                <c:pt idx="433">
                  <c:v>58179</c:v>
                </c:pt>
                <c:pt idx="434">
                  <c:v>58179</c:v>
                </c:pt>
                <c:pt idx="435">
                  <c:v>58179</c:v>
                </c:pt>
                <c:pt idx="436">
                  <c:v>58179</c:v>
                </c:pt>
                <c:pt idx="437">
                  <c:v>58179</c:v>
                </c:pt>
                <c:pt idx="438">
                  <c:v>58179</c:v>
                </c:pt>
                <c:pt idx="439">
                  <c:v>58179</c:v>
                </c:pt>
                <c:pt idx="440">
                  <c:v>58179</c:v>
                </c:pt>
                <c:pt idx="441">
                  <c:v>58179</c:v>
                </c:pt>
                <c:pt idx="442">
                  <c:v>58179</c:v>
                </c:pt>
                <c:pt idx="443">
                  <c:v>58179</c:v>
                </c:pt>
                <c:pt idx="444">
                  <c:v>58179</c:v>
                </c:pt>
                <c:pt idx="445">
                  <c:v>58179</c:v>
                </c:pt>
                <c:pt idx="446">
                  <c:v>58179</c:v>
                </c:pt>
                <c:pt idx="447">
                  <c:v>58179</c:v>
                </c:pt>
                <c:pt idx="448">
                  <c:v>58179</c:v>
                </c:pt>
                <c:pt idx="449">
                  <c:v>58179</c:v>
                </c:pt>
                <c:pt idx="450">
                  <c:v>58179</c:v>
                </c:pt>
                <c:pt idx="451">
                  <c:v>58179</c:v>
                </c:pt>
                <c:pt idx="452">
                  <c:v>58179</c:v>
                </c:pt>
                <c:pt idx="453">
                  <c:v>58179</c:v>
                </c:pt>
                <c:pt idx="454">
                  <c:v>58179</c:v>
                </c:pt>
                <c:pt idx="455">
                  <c:v>58026</c:v>
                </c:pt>
                <c:pt idx="456">
                  <c:v>61179</c:v>
                </c:pt>
                <c:pt idx="457">
                  <c:v>62304</c:v>
                </c:pt>
                <c:pt idx="458">
                  <c:v>61046</c:v>
                </c:pt>
                <c:pt idx="459">
                  <c:v>59246</c:v>
                </c:pt>
                <c:pt idx="460">
                  <c:v>60176</c:v>
                </c:pt>
                <c:pt idx="461">
                  <c:v>63833</c:v>
                </c:pt>
                <c:pt idx="462">
                  <c:v>61123</c:v>
                </c:pt>
                <c:pt idx="463">
                  <c:v>65118</c:v>
                </c:pt>
                <c:pt idx="464">
                  <c:v>60093</c:v>
                </c:pt>
                <c:pt idx="465">
                  <c:v>62723</c:v>
                </c:pt>
                <c:pt idx="466">
                  <c:v>64108</c:v>
                </c:pt>
                <c:pt idx="467">
                  <c:v>62850</c:v>
                </c:pt>
                <c:pt idx="468">
                  <c:v>59415</c:v>
                </c:pt>
                <c:pt idx="469">
                  <c:v>59600</c:v>
                </c:pt>
                <c:pt idx="470">
                  <c:v>61960</c:v>
                </c:pt>
                <c:pt idx="471">
                  <c:v>62827</c:v>
                </c:pt>
                <c:pt idx="472">
                  <c:v>62917</c:v>
                </c:pt>
                <c:pt idx="473">
                  <c:v>61787</c:v>
                </c:pt>
                <c:pt idx="474">
                  <c:v>66032</c:v>
                </c:pt>
                <c:pt idx="475">
                  <c:v>68161</c:v>
                </c:pt>
                <c:pt idx="476">
                  <c:v>69567</c:v>
                </c:pt>
                <c:pt idx="477">
                  <c:v>69567</c:v>
                </c:pt>
                <c:pt idx="478">
                  <c:v>69567</c:v>
                </c:pt>
                <c:pt idx="479">
                  <c:v>69567</c:v>
                </c:pt>
                <c:pt idx="480">
                  <c:v>69567</c:v>
                </c:pt>
                <c:pt idx="481">
                  <c:v>69567</c:v>
                </c:pt>
                <c:pt idx="482">
                  <c:v>69399</c:v>
                </c:pt>
                <c:pt idx="483">
                  <c:v>69149</c:v>
                </c:pt>
                <c:pt idx="484">
                  <c:v>71051</c:v>
                </c:pt>
                <c:pt idx="485">
                  <c:v>71651</c:v>
                </c:pt>
                <c:pt idx="486">
                  <c:v>71101</c:v>
                </c:pt>
                <c:pt idx="487">
                  <c:v>70751</c:v>
                </c:pt>
                <c:pt idx="488">
                  <c:v>69933</c:v>
                </c:pt>
                <c:pt idx="489">
                  <c:v>72383</c:v>
                </c:pt>
                <c:pt idx="490">
                  <c:v>73693</c:v>
                </c:pt>
                <c:pt idx="491">
                  <c:v>75433</c:v>
                </c:pt>
                <c:pt idx="492">
                  <c:v>76583</c:v>
                </c:pt>
                <c:pt idx="493">
                  <c:v>79533</c:v>
                </c:pt>
                <c:pt idx="494">
                  <c:v>79403</c:v>
                </c:pt>
                <c:pt idx="495">
                  <c:v>80195</c:v>
                </c:pt>
                <c:pt idx="496">
                  <c:v>80033</c:v>
                </c:pt>
                <c:pt idx="497">
                  <c:v>80655</c:v>
                </c:pt>
                <c:pt idx="498">
                  <c:v>82435</c:v>
                </c:pt>
                <c:pt idx="499">
                  <c:v>84335</c:v>
                </c:pt>
                <c:pt idx="500">
                  <c:v>82995</c:v>
                </c:pt>
                <c:pt idx="501">
                  <c:v>81817</c:v>
                </c:pt>
                <c:pt idx="502">
                  <c:v>82899</c:v>
                </c:pt>
                <c:pt idx="503">
                  <c:v>80221</c:v>
                </c:pt>
                <c:pt idx="504">
                  <c:v>79801</c:v>
                </c:pt>
                <c:pt idx="505">
                  <c:v>81981</c:v>
                </c:pt>
                <c:pt idx="506">
                  <c:v>81251</c:v>
                </c:pt>
                <c:pt idx="507">
                  <c:v>82831</c:v>
                </c:pt>
                <c:pt idx="508">
                  <c:v>84571</c:v>
                </c:pt>
                <c:pt idx="509">
                  <c:v>79600</c:v>
                </c:pt>
                <c:pt idx="510">
                  <c:v>82755</c:v>
                </c:pt>
                <c:pt idx="511">
                  <c:v>82665</c:v>
                </c:pt>
                <c:pt idx="512">
                  <c:v>83250</c:v>
                </c:pt>
                <c:pt idx="513">
                  <c:v>83912</c:v>
                </c:pt>
                <c:pt idx="514">
                  <c:v>83557</c:v>
                </c:pt>
                <c:pt idx="515">
                  <c:v>82392</c:v>
                </c:pt>
                <c:pt idx="516">
                  <c:v>83522</c:v>
                </c:pt>
                <c:pt idx="517">
                  <c:v>85189</c:v>
                </c:pt>
                <c:pt idx="518">
                  <c:v>83579</c:v>
                </c:pt>
                <c:pt idx="519">
                  <c:v>83954</c:v>
                </c:pt>
                <c:pt idx="520">
                  <c:v>82997</c:v>
                </c:pt>
                <c:pt idx="521">
                  <c:v>85507</c:v>
                </c:pt>
                <c:pt idx="522">
                  <c:v>85752</c:v>
                </c:pt>
                <c:pt idx="523">
                  <c:v>86304</c:v>
                </c:pt>
                <c:pt idx="524">
                  <c:v>85701</c:v>
                </c:pt>
                <c:pt idx="525">
                  <c:v>85577</c:v>
                </c:pt>
                <c:pt idx="526">
                  <c:v>87622</c:v>
                </c:pt>
                <c:pt idx="527">
                  <c:v>87822</c:v>
                </c:pt>
                <c:pt idx="528">
                  <c:v>88017</c:v>
                </c:pt>
                <c:pt idx="529">
                  <c:v>87137</c:v>
                </c:pt>
                <c:pt idx="530">
                  <c:v>86332</c:v>
                </c:pt>
                <c:pt idx="531">
                  <c:v>84169</c:v>
                </c:pt>
                <c:pt idx="532">
                  <c:v>87464</c:v>
                </c:pt>
                <c:pt idx="533">
                  <c:v>86664</c:v>
                </c:pt>
                <c:pt idx="534">
                  <c:v>85124</c:v>
                </c:pt>
                <c:pt idx="535">
                  <c:v>88397</c:v>
                </c:pt>
                <c:pt idx="536">
                  <c:v>88759</c:v>
                </c:pt>
                <c:pt idx="537">
                  <c:v>90529</c:v>
                </c:pt>
                <c:pt idx="538">
                  <c:v>88091</c:v>
                </c:pt>
                <c:pt idx="539">
                  <c:v>91266</c:v>
                </c:pt>
                <c:pt idx="540">
                  <c:v>89476</c:v>
                </c:pt>
                <c:pt idx="541">
                  <c:v>88666</c:v>
                </c:pt>
                <c:pt idx="542">
                  <c:v>89196</c:v>
                </c:pt>
                <c:pt idx="543">
                  <c:v>89571</c:v>
                </c:pt>
                <c:pt idx="544">
                  <c:v>88736</c:v>
                </c:pt>
                <c:pt idx="545">
                  <c:v>89671</c:v>
                </c:pt>
                <c:pt idx="546">
                  <c:v>90051</c:v>
                </c:pt>
                <c:pt idx="547">
                  <c:v>90016</c:v>
                </c:pt>
                <c:pt idx="548">
                  <c:v>90861</c:v>
                </c:pt>
                <c:pt idx="549">
                  <c:v>88856</c:v>
                </c:pt>
                <c:pt idx="550">
                  <c:v>90771</c:v>
                </c:pt>
                <c:pt idx="551">
                  <c:v>90393</c:v>
                </c:pt>
                <c:pt idx="552">
                  <c:v>88937</c:v>
                </c:pt>
                <c:pt idx="553">
                  <c:v>88082</c:v>
                </c:pt>
                <c:pt idx="554">
                  <c:v>88492</c:v>
                </c:pt>
                <c:pt idx="555">
                  <c:v>88237</c:v>
                </c:pt>
                <c:pt idx="556">
                  <c:v>88097</c:v>
                </c:pt>
                <c:pt idx="557">
                  <c:v>89157</c:v>
                </c:pt>
                <c:pt idx="558">
                  <c:v>89912</c:v>
                </c:pt>
                <c:pt idx="559">
                  <c:v>90767</c:v>
                </c:pt>
                <c:pt idx="560">
                  <c:v>91017</c:v>
                </c:pt>
                <c:pt idx="561">
                  <c:v>90864</c:v>
                </c:pt>
                <c:pt idx="562">
                  <c:v>90692</c:v>
                </c:pt>
                <c:pt idx="563">
                  <c:v>89342</c:v>
                </c:pt>
                <c:pt idx="564">
                  <c:v>90842</c:v>
                </c:pt>
                <c:pt idx="565">
                  <c:v>90772</c:v>
                </c:pt>
                <c:pt idx="566">
                  <c:v>89471</c:v>
                </c:pt>
                <c:pt idx="567">
                  <c:v>90803</c:v>
                </c:pt>
                <c:pt idx="568">
                  <c:v>91461</c:v>
                </c:pt>
                <c:pt idx="569">
                  <c:v>91201</c:v>
                </c:pt>
                <c:pt idx="570">
                  <c:v>94566</c:v>
                </c:pt>
                <c:pt idx="571">
                  <c:v>91959</c:v>
                </c:pt>
                <c:pt idx="572">
                  <c:v>91806</c:v>
                </c:pt>
                <c:pt idx="573">
                  <c:v>92583</c:v>
                </c:pt>
                <c:pt idx="574">
                  <c:v>90640</c:v>
                </c:pt>
                <c:pt idx="575">
                  <c:v>90905</c:v>
                </c:pt>
                <c:pt idx="576">
                  <c:v>91410</c:v>
                </c:pt>
                <c:pt idx="577">
                  <c:v>90635</c:v>
                </c:pt>
                <c:pt idx="578">
                  <c:v>91510</c:v>
                </c:pt>
                <c:pt idx="579">
                  <c:v>93150</c:v>
                </c:pt>
                <c:pt idx="580">
                  <c:v>93365</c:v>
                </c:pt>
                <c:pt idx="581">
                  <c:v>93045</c:v>
                </c:pt>
                <c:pt idx="582">
                  <c:v>93720</c:v>
                </c:pt>
                <c:pt idx="583">
                  <c:v>93437</c:v>
                </c:pt>
                <c:pt idx="584">
                  <c:v>93312</c:v>
                </c:pt>
                <c:pt idx="585">
                  <c:v>93544</c:v>
                </c:pt>
                <c:pt idx="586">
                  <c:v>93759</c:v>
                </c:pt>
                <c:pt idx="587">
                  <c:v>94049</c:v>
                </c:pt>
                <c:pt idx="588">
                  <c:v>94559</c:v>
                </c:pt>
                <c:pt idx="589">
                  <c:v>94914</c:v>
                </c:pt>
                <c:pt idx="590">
                  <c:v>96134</c:v>
                </c:pt>
                <c:pt idx="591">
                  <c:v>97399</c:v>
                </c:pt>
                <c:pt idx="592">
                  <c:v>96944</c:v>
                </c:pt>
                <c:pt idx="593">
                  <c:v>97769</c:v>
                </c:pt>
                <c:pt idx="594">
                  <c:v>97374</c:v>
                </c:pt>
                <c:pt idx="595">
                  <c:v>98429</c:v>
                </c:pt>
                <c:pt idx="596">
                  <c:v>100866</c:v>
                </c:pt>
                <c:pt idx="597">
                  <c:v>100727</c:v>
                </c:pt>
                <c:pt idx="598">
                  <c:v>98867</c:v>
                </c:pt>
                <c:pt idx="599">
                  <c:v>98551</c:v>
                </c:pt>
                <c:pt idx="600">
                  <c:v>102467</c:v>
                </c:pt>
                <c:pt idx="601">
                  <c:v>101521</c:v>
                </c:pt>
                <c:pt idx="602">
                  <c:v>101251</c:v>
                </c:pt>
                <c:pt idx="603">
                  <c:v>101773</c:v>
                </c:pt>
                <c:pt idx="604">
                  <c:v>102359</c:v>
                </c:pt>
                <c:pt idx="605">
                  <c:v>103634</c:v>
                </c:pt>
                <c:pt idx="606">
                  <c:v>102119</c:v>
                </c:pt>
                <c:pt idx="607">
                  <c:v>102524</c:v>
                </c:pt>
                <c:pt idx="608">
                  <c:v>99852</c:v>
                </c:pt>
                <c:pt idx="609">
                  <c:v>99852</c:v>
                </c:pt>
                <c:pt idx="610">
                  <c:v>99852</c:v>
                </c:pt>
                <c:pt idx="611">
                  <c:v>99677</c:v>
                </c:pt>
                <c:pt idx="612">
                  <c:v>103349</c:v>
                </c:pt>
                <c:pt idx="613">
                  <c:v>101521</c:v>
                </c:pt>
                <c:pt idx="614">
                  <c:v>98902</c:v>
                </c:pt>
                <c:pt idx="615">
                  <c:v>100198</c:v>
                </c:pt>
                <c:pt idx="616">
                  <c:v>99119</c:v>
                </c:pt>
                <c:pt idx="617">
                  <c:v>99237</c:v>
                </c:pt>
                <c:pt idx="618">
                  <c:v>96524</c:v>
                </c:pt>
                <c:pt idx="619">
                  <c:v>101579</c:v>
                </c:pt>
                <c:pt idx="620">
                  <c:v>100413</c:v>
                </c:pt>
                <c:pt idx="621">
                  <c:v>105514</c:v>
                </c:pt>
                <c:pt idx="622">
                  <c:v>104954</c:v>
                </c:pt>
                <c:pt idx="623">
                  <c:v>106194</c:v>
                </c:pt>
                <c:pt idx="624">
                  <c:v>104239</c:v>
                </c:pt>
                <c:pt idx="625">
                  <c:v>101209</c:v>
                </c:pt>
                <c:pt idx="626">
                  <c:v>107248</c:v>
                </c:pt>
                <c:pt idx="627">
                  <c:v>107068</c:v>
                </c:pt>
                <c:pt idx="628">
                  <c:v>105074</c:v>
                </c:pt>
                <c:pt idx="629">
                  <c:v>106704</c:v>
                </c:pt>
                <c:pt idx="630">
                  <c:v>105349</c:v>
                </c:pt>
                <c:pt idx="631">
                  <c:v>106644</c:v>
                </c:pt>
                <c:pt idx="632">
                  <c:v>107836</c:v>
                </c:pt>
                <c:pt idx="633">
                  <c:v>108301</c:v>
                </c:pt>
                <c:pt idx="634">
                  <c:v>107691</c:v>
                </c:pt>
                <c:pt idx="635">
                  <c:v>108703</c:v>
                </c:pt>
                <c:pt idx="636">
                  <c:v>108550</c:v>
                </c:pt>
                <c:pt idx="637">
                  <c:v>108470</c:v>
                </c:pt>
                <c:pt idx="638">
                  <c:v>109130</c:v>
                </c:pt>
                <c:pt idx="639">
                  <c:v>108960</c:v>
                </c:pt>
                <c:pt idx="640">
                  <c:v>108820</c:v>
                </c:pt>
                <c:pt idx="641">
                  <c:v>108240</c:v>
                </c:pt>
                <c:pt idx="642">
                  <c:v>107945</c:v>
                </c:pt>
                <c:pt idx="643">
                  <c:v>108585</c:v>
                </c:pt>
                <c:pt idx="644">
                  <c:v>107005</c:v>
                </c:pt>
                <c:pt idx="645">
                  <c:v>109020</c:v>
                </c:pt>
                <c:pt idx="646">
                  <c:v>109855</c:v>
                </c:pt>
                <c:pt idx="647">
                  <c:v>107245</c:v>
                </c:pt>
                <c:pt idx="648">
                  <c:v>108215</c:v>
                </c:pt>
                <c:pt idx="649">
                  <c:v>108920</c:v>
                </c:pt>
                <c:pt idx="650">
                  <c:v>107790</c:v>
                </c:pt>
                <c:pt idx="651">
                  <c:v>109710</c:v>
                </c:pt>
                <c:pt idx="652">
                  <c:v>107274</c:v>
                </c:pt>
                <c:pt idx="653">
                  <c:v>107124</c:v>
                </c:pt>
                <c:pt idx="654">
                  <c:v>107804</c:v>
                </c:pt>
                <c:pt idx="655">
                  <c:v>108544</c:v>
                </c:pt>
                <c:pt idx="656">
                  <c:v>107624</c:v>
                </c:pt>
                <c:pt idx="657">
                  <c:v>108644</c:v>
                </c:pt>
                <c:pt idx="658">
                  <c:v>109374</c:v>
                </c:pt>
                <c:pt idx="659">
                  <c:v>109224</c:v>
                </c:pt>
                <c:pt idx="660">
                  <c:v>109504</c:v>
                </c:pt>
                <c:pt idx="661">
                  <c:v>108094</c:v>
                </c:pt>
                <c:pt idx="662">
                  <c:v>107194</c:v>
                </c:pt>
                <c:pt idx="663">
                  <c:v>109774</c:v>
                </c:pt>
                <c:pt idx="664">
                  <c:v>110894</c:v>
                </c:pt>
                <c:pt idx="665">
                  <c:v>107654</c:v>
                </c:pt>
                <c:pt idx="666">
                  <c:v>110044</c:v>
                </c:pt>
                <c:pt idx="667">
                  <c:v>111614</c:v>
                </c:pt>
                <c:pt idx="668">
                  <c:v>111464</c:v>
                </c:pt>
                <c:pt idx="669">
                  <c:v>110874</c:v>
                </c:pt>
                <c:pt idx="670">
                  <c:v>111124</c:v>
                </c:pt>
                <c:pt idx="671">
                  <c:v>111494</c:v>
                </c:pt>
                <c:pt idx="672">
                  <c:v>110844</c:v>
                </c:pt>
                <c:pt idx="673">
                  <c:v>112134</c:v>
                </c:pt>
                <c:pt idx="674">
                  <c:v>112526</c:v>
                </c:pt>
                <c:pt idx="675">
                  <c:v>112868</c:v>
                </c:pt>
                <c:pt idx="676">
                  <c:v>111960</c:v>
                </c:pt>
                <c:pt idx="677">
                  <c:v>111683</c:v>
                </c:pt>
                <c:pt idx="678">
                  <c:v>111908</c:v>
                </c:pt>
                <c:pt idx="679">
                  <c:v>111335</c:v>
                </c:pt>
                <c:pt idx="680">
                  <c:v>111204</c:v>
                </c:pt>
                <c:pt idx="681">
                  <c:v>111484</c:v>
                </c:pt>
                <c:pt idx="682">
                  <c:v>111004</c:v>
                </c:pt>
                <c:pt idx="683">
                  <c:v>111764</c:v>
                </c:pt>
                <c:pt idx="684">
                  <c:v>113604</c:v>
                </c:pt>
                <c:pt idx="685">
                  <c:v>113466</c:v>
                </c:pt>
                <c:pt idx="686">
                  <c:v>113446</c:v>
                </c:pt>
                <c:pt idx="687">
                  <c:v>113926</c:v>
                </c:pt>
                <c:pt idx="688">
                  <c:v>115496</c:v>
                </c:pt>
                <c:pt idx="689">
                  <c:v>113456</c:v>
                </c:pt>
                <c:pt idx="690">
                  <c:v>114018</c:v>
                </c:pt>
                <c:pt idx="691">
                  <c:v>115138</c:v>
                </c:pt>
                <c:pt idx="692">
                  <c:v>115378</c:v>
                </c:pt>
                <c:pt idx="693">
                  <c:v>115658</c:v>
                </c:pt>
                <c:pt idx="694">
                  <c:v>116298</c:v>
                </c:pt>
                <c:pt idx="695">
                  <c:v>115178</c:v>
                </c:pt>
                <c:pt idx="696">
                  <c:v>114680</c:v>
                </c:pt>
                <c:pt idx="697">
                  <c:v>116070</c:v>
                </c:pt>
                <c:pt idx="698">
                  <c:v>117870</c:v>
                </c:pt>
                <c:pt idx="699">
                  <c:v>118550</c:v>
                </c:pt>
                <c:pt idx="700">
                  <c:v>118352</c:v>
                </c:pt>
                <c:pt idx="701">
                  <c:v>118452</c:v>
                </c:pt>
                <c:pt idx="702">
                  <c:v>119252</c:v>
                </c:pt>
                <c:pt idx="703">
                  <c:v>118372</c:v>
                </c:pt>
                <c:pt idx="704">
                  <c:v>118094</c:v>
                </c:pt>
                <c:pt idx="705">
                  <c:v>118276</c:v>
                </c:pt>
                <c:pt idx="706">
                  <c:v>117676</c:v>
                </c:pt>
                <c:pt idx="707">
                  <c:v>119476</c:v>
                </c:pt>
                <c:pt idx="708">
                  <c:v>117376</c:v>
                </c:pt>
                <c:pt idx="709">
                  <c:v>117756</c:v>
                </c:pt>
                <c:pt idx="710">
                  <c:v>119186</c:v>
                </c:pt>
                <c:pt idx="711">
                  <c:v>119466</c:v>
                </c:pt>
                <c:pt idx="712">
                  <c:v>121756</c:v>
                </c:pt>
                <c:pt idx="713">
                  <c:v>120788</c:v>
                </c:pt>
                <c:pt idx="714">
                  <c:v>120170</c:v>
                </c:pt>
                <c:pt idx="715">
                  <c:v>120950</c:v>
                </c:pt>
                <c:pt idx="716">
                  <c:v>119270</c:v>
                </c:pt>
                <c:pt idx="717">
                  <c:v>120510</c:v>
                </c:pt>
                <c:pt idx="718">
                  <c:v>122882</c:v>
                </c:pt>
                <c:pt idx="719">
                  <c:v>122882</c:v>
                </c:pt>
                <c:pt idx="720">
                  <c:v>122729</c:v>
                </c:pt>
                <c:pt idx="721">
                  <c:v>124649</c:v>
                </c:pt>
                <c:pt idx="722">
                  <c:v>121964</c:v>
                </c:pt>
                <c:pt idx="723">
                  <c:v>123104</c:v>
                </c:pt>
                <c:pt idx="724">
                  <c:v>123382</c:v>
                </c:pt>
                <c:pt idx="725">
                  <c:v>123229</c:v>
                </c:pt>
                <c:pt idx="726">
                  <c:v>123609</c:v>
                </c:pt>
                <c:pt idx="727">
                  <c:v>123606</c:v>
                </c:pt>
                <c:pt idx="728">
                  <c:v>124006</c:v>
                </c:pt>
                <c:pt idx="729">
                  <c:v>125531</c:v>
                </c:pt>
                <c:pt idx="730">
                  <c:v>125056</c:v>
                </c:pt>
                <c:pt idx="731">
                  <c:v>124443</c:v>
                </c:pt>
                <c:pt idx="732">
                  <c:v>125306</c:v>
                </c:pt>
                <c:pt idx="733">
                  <c:v>124781</c:v>
                </c:pt>
                <c:pt idx="734">
                  <c:v>124281</c:v>
                </c:pt>
                <c:pt idx="735">
                  <c:v>124413</c:v>
                </c:pt>
                <c:pt idx="736">
                  <c:v>124310</c:v>
                </c:pt>
                <c:pt idx="737">
                  <c:v>124610</c:v>
                </c:pt>
                <c:pt idx="738">
                  <c:v>125647</c:v>
                </c:pt>
                <c:pt idx="739">
                  <c:v>124997</c:v>
                </c:pt>
                <c:pt idx="740">
                  <c:v>125015</c:v>
                </c:pt>
                <c:pt idx="741">
                  <c:v>124590</c:v>
                </c:pt>
                <c:pt idx="742">
                  <c:v>123647</c:v>
                </c:pt>
                <c:pt idx="743">
                  <c:v>124647</c:v>
                </c:pt>
                <c:pt idx="744">
                  <c:v>124682</c:v>
                </c:pt>
                <c:pt idx="745">
                  <c:v>123882</c:v>
                </c:pt>
                <c:pt idx="746">
                  <c:v>123907</c:v>
                </c:pt>
                <c:pt idx="747">
                  <c:v>123042</c:v>
                </c:pt>
                <c:pt idx="748">
                  <c:v>123972</c:v>
                </c:pt>
                <c:pt idx="749">
                  <c:v>124507</c:v>
                </c:pt>
                <c:pt idx="750">
                  <c:v>125312</c:v>
                </c:pt>
                <c:pt idx="751">
                  <c:v>123437</c:v>
                </c:pt>
                <c:pt idx="752">
                  <c:v>122487</c:v>
                </c:pt>
                <c:pt idx="753">
                  <c:v>125527</c:v>
                </c:pt>
              </c:numCache>
            </c:numRef>
          </c:val>
          <c:smooth val="0"/>
        </c:ser>
        <c:dLbls>
          <c:showLegendKey val="0"/>
          <c:showVal val="0"/>
          <c:showCatName val="0"/>
          <c:showSerName val="0"/>
          <c:showPercent val="0"/>
          <c:showBubbleSize val="0"/>
        </c:dLbls>
        <c:smooth val="0"/>
        <c:axId val="201982624"/>
        <c:axId val="201983184"/>
      </c:lineChart>
      <c:dateAx>
        <c:axId val="2019826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983184"/>
        <c:crosses val="autoZero"/>
        <c:auto val="1"/>
        <c:lblOffset val="100"/>
        <c:baseTimeUnit val="days"/>
      </c:dateAx>
      <c:valAx>
        <c:axId val="20198318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19826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323850</xdr:colOff>
      <xdr:row>22</xdr:row>
      <xdr:rowOff>152399</xdr:rowOff>
    </xdr:from>
    <xdr:to>
      <xdr:col>18</xdr:col>
      <xdr:colOff>400050</xdr:colOff>
      <xdr:row>52</xdr:row>
      <xdr:rowOff>142875</xdr:rowOff>
    </xdr:to>
    <xdr:sp macro="" textlink="">
      <xdr:nvSpPr>
        <xdr:cNvPr id="2" name="TextBox 1"/>
        <xdr:cNvSpPr txBox="1"/>
      </xdr:nvSpPr>
      <xdr:spPr>
        <a:xfrm>
          <a:off x="4305300" y="4343399"/>
          <a:ext cx="4705350" cy="5705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Overview:</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Enter ratio spreads below the market when the market isn't crashing -- i.e. SPY Detector is Long. If the market pulls back after a few days, then good profits can be made. If the market does not pull back, then small profits can be made. If the market immediately corrects, then small losses will be taken.</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Opening</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More than 40 DTE</a:t>
          </a:r>
        </a:p>
        <a:p>
          <a:pPr lvl="1"/>
          <a:r>
            <a:rPr lang="en-US" sz="1100">
              <a:solidFill>
                <a:schemeClr val="dk1"/>
              </a:solidFill>
              <a:effectLst/>
              <a:latin typeface="+mn-lt"/>
              <a:ea typeface="+mn-ea"/>
              <a:cs typeface="+mn-cs"/>
            </a:rPr>
            <a:t>Enter if SPY Detector is Long</a:t>
          </a:r>
        </a:p>
        <a:p>
          <a:pPr lvl="1"/>
          <a:r>
            <a:rPr lang="en-US" sz="1100">
              <a:solidFill>
                <a:schemeClr val="dk1"/>
              </a:solidFill>
              <a:effectLst/>
              <a:latin typeface="+mn-lt"/>
              <a:ea typeface="+mn-ea"/>
              <a:cs typeface="+mn-cs"/>
            </a:rPr>
            <a:t>Place primary credit spreads at .15 Delta</a:t>
          </a:r>
        </a:p>
        <a:p>
          <a:pPr lvl="1"/>
          <a:r>
            <a:rPr lang="en-US" sz="1100">
              <a:solidFill>
                <a:schemeClr val="dk1"/>
              </a:solidFill>
              <a:effectLst/>
              <a:latin typeface="+mn-lt"/>
              <a:ea typeface="+mn-ea"/>
              <a:cs typeface="+mn-cs"/>
            </a:rPr>
            <a:t>Buy a ratio of debit spreads at .35 Delta</a:t>
          </a:r>
        </a:p>
        <a:p>
          <a:pPr lvl="1"/>
          <a:r>
            <a:rPr lang="en-US" sz="1100">
              <a:solidFill>
                <a:schemeClr val="dk1"/>
              </a:solidFill>
              <a:effectLst/>
              <a:latin typeface="+mn-lt"/>
              <a:ea typeface="+mn-ea"/>
              <a:cs typeface="+mn-cs"/>
            </a:rPr>
            <a:t>Enter with delta/credit/risk objectives met:</a:t>
          </a:r>
        </a:p>
        <a:p>
          <a:pPr lvl="1"/>
          <a:r>
            <a:rPr lang="en-US" sz="1100">
              <a:solidFill>
                <a:schemeClr val="dk1"/>
              </a:solidFill>
              <a:effectLst/>
              <a:latin typeface="+mn-lt"/>
              <a:ea typeface="+mn-ea"/>
              <a:cs typeface="+mn-cs"/>
            </a:rPr>
            <a:t>Start with Delta at &lt; 0.5 BPS of Max Margin ($0.50 Delta per $1,000)</a:t>
          </a:r>
        </a:p>
        <a:p>
          <a:pPr lvl="1"/>
          <a:r>
            <a:rPr lang="en-US" sz="1100">
              <a:solidFill>
                <a:schemeClr val="dk1"/>
              </a:solidFill>
              <a:effectLst/>
              <a:latin typeface="+mn-lt"/>
              <a:ea typeface="+mn-ea"/>
              <a:cs typeface="+mn-cs"/>
            </a:rPr>
            <a:t>Start with net credit after commissions</a:t>
          </a:r>
        </a:p>
        <a:p>
          <a:pPr lvl="1"/>
          <a:r>
            <a:rPr lang="en-US" sz="1100">
              <a:solidFill>
                <a:schemeClr val="dk1"/>
              </a:solidFill>
              <a:effectLst/>
              <a:latin typeface="+mn-lt"/>
              <a:ea typeface="+mn-ea"/>
              <a:cs typeface="+mn-cs"/>
            </a:rPr>
            <a:t>Start profile risk for level of the signal:</a:t>
          </a:r>
        </a:p>
        <a:p>
          <a:pPr lvl="2"/>
          <a:r>
            <a:rPr lang="en-US" sz="1100">
              <a:solidFill>
                <a:schemeClr val="dk1"/>
              </a:solidFill>
              <a:effectLst/>
              <a:latin typeface="+mn-lt"/>
              <a:ea typeface="+mn-ea"/>
              <a:cs typeface="+mn-cs"/>
            </a:rPr>
            <a:t>100% / 10% @ &lt; 60% SPY Detector signal</a:t>
          </a:r>
        </a:p>
        <a:p>
          <a:pPr lvl="2"/>
          <a:r>
            <a:rPr lang="en-US" sz="1100">
              <a:solidFill>
                <a:schemeClr val="dk1"/>
              </a:solidFill>
              <a:effectLst/>
              <a:latin typeface="+mn-lt"/>
              <a:ea typeface="+mn-ea"/>
              <a:cs typeface="+mn-cs"/>
            </a:rPr>
            <a:t>100% /   0% @ &gt;= 60% SPY Detector signal</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Maintenance While Signal is Long</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Add/Remove call credit spread based on signal strength</a:t>
          </a:r>
        </a:p>
        <a:p>
          <a:pPr lvl="1"/>
          <a:r>
            <a:rPr lang="en-US" sz="1100">
              <a:solidFill>
                <a:schemeClr val="dk1"/>
              </a:solidFill>
              <a:effectLst/>
              <a:latin typeface="+mn-lt"/>
              <a:ea typeface="+mn-ea"/>
              <a:cs typeface="+mn-cs"/>
            </a:rPr>
            <a:t>If short of credit spread &lt;= .05 Delta, then close and reset the trade</a:t>
          </a:r>
        </a:p>
        <a:p>
          <a:pPr lvl="1"/>
          <a:r>
            <a:rPr lang="en-US" sz="1100">
              <a:solidFill>
                <a:schemeClr val="dk1"/>
              </a:solidFill>
              <a:effectLst/>
              <a:latin typeface="+mn-lt"/>
              <a:ea typeface="+mn-ea"/>
              <a:cs typeface="+mn-cs"/>
            </a:rPr>
            <a:t>If position is negative Theta, then close and reset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If SPY Detector Goes Flat</a:t>
          </a:r>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Exit if Market reaches long of debit spread (original .35 delta)</a:t>
          </a:r>
        </a:p>
        <a:p>
          <a:pPr lvl="1"/>
          <a:r>
            <a:rPr lang="en-US" sz="1100">
              <a:solidFill>
                <a:schemeClr val="dk1"/>
              </a:solidFill>
              <a:effectLst/>
              <a:latin typeface="+mn-lt"/>
              <a:ea typeface="+mn-ea"/>
              <a:cs typeface="+mn-cs"/>
            </a:rPr>
            <a:t>If short of credit spread &lt;= .05 Delta, then close the trade</a:t>
          </a:r>
        </a:p>
        <a:p>
          <a:pPr lvl="1"/>
          <a:endParaRPr lang="en-US" sz="1100">
            <a:solidFill>
              <a:schemeClr val="dk1"/>
            </a:solidFill>
            <a:effectLst/>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Contact andrew@faldecapital.com with questions</a:t>
          </a:r>
          <a:endParaRPr lang="en-US">
            <a:effectLst/>
          </a:endParaRPr>
        </a:p>
        <a:p>
          <a:pPr lvl="1"/>
          <a:endParaRPr lang="en-US" sz="1100">
            <a:solidFill>
              <a:schemeClr val="dk1"/>
            </a:solidFill>
            <a:effectLst/>
            <a:latin typeface="+mn-lt"/>
            <a:ea typeface="+mn-ea"/>
            <a:cs typeface="+mn-cs"/>
          </a:endParaRPr>
        </a:p>
        <a:p>
          <a:pPr lvl="1"/>
          <a:r>
            <a:rPr lang="en-US" sz="1100">
              <a:solidFill>
                <a:schemeClr val="dk1"/>
              </a:solidFill>
              <a:effectLst/>
              <a:latin typeface="+mn-lt"/>
              <a:ea typeface="+mn-ea"/>
              <a:cs typeface="+mn-cs"/>
            </a:rPr>
            <a:t>All results are hypothetical;</a:t>
          </a:r>
          <a:r>
            <a:rPr lang="en-US" sz="1100" baseline="0">
              <a:solidFill>
                <a:schemeClr val="dk1"/>
              </a:solidFill>
              <a:effectLst/>
              <a:latin typeface="+mn-lt"/>
              <a:ea typeface="+mn-ea"/>
              <a:cs typeface="+mn-cs"/>
            </a:rPr>
            <a:t> simulated using historic data. This is not a recommendation. Information is provided for educational purposes only.</a:t>
          </a:r>
          <a:endParaRPr lang="en-US" sz="1100">
            <a:solidFill>
              <a:schemeClr val="dk1"/>
            </a:solidFill>
            <a:effectLst/>
            <a:latin typeface="+mn-lt"/>
            <a:ea typeface="+mn-ea"/>
            <a:cs typeface="+mn-cs"/>
          </a:endParaRPr>
        </a:p>
      </xdr:txBody>
    </xdr:sp>
    <xdr:clientData/>
  </xdr:twoCellAnchor>
  <xdr:twoCellAnchor>
    <xdr:from>
      <xdr:col>9</xdr:col>
      <xdr:colOff>276225</xdr:colOff>
      <xdr:row>2</xdr:row>
      <xdr:rowOff>19050</xdr:rowOff>
    </xdr:from>
    <xdr:to>
      <xdr:col>20</xdr:col>
      <xdr:colOff>104775</xdr:colOff>
      <xdr:row>22</xdr:row>
      <xdr:rowOff>19050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342900</xdr:colOff>
      <xdr:row>53</xdr:row>
      <xdr:rowOff>9525</xdr:rowOff>
    </xdr:from>
    <xdr:to>
      <xdr:col>18</xdr:col>
      <xdr:colOff>381000</xdr:colOff>
      <xdr:row>67</xdr:row>
      <xdr:rowOff>76200</xdr:rowOff>
    </xdr:to>
    <xdr:sp macro="" textlink="">
      <xdr:nvSpPr>
        <xdr:cNvPr id="4" name="TextBox 3"/>
        <xdr:cNvSpPr txBox="1"/>
      </xdr:nvSpPr>
      <xdr:spPr>
        <a:xfrm>
          <a:off x="4343400" y="10106025"/>
          <a:ext cx="4667250" cy="2733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Hypothetical computer simulated performance results are believed to be accurately presented. However, they are not guaranteed as to accuracy or completeness and are subject to change without any notice. Hypothetical or simulated performance results have certain inherent limitations. Unlike an actual performance record, simulated results do not represent actual trading. Since, also, the trades have not actually been executed; the results may have been under or over compensated for the impact, if any, of certain market factors such as liquidity, slippage and commissions. Simulated trading programs in general are also subject to the fact that they are designed with the benefit of hindsight. No representation is being made that any portfolio will, or is likely to achieve profits or losses similar to those shown. All investments and trades carry risks.”  </a:t>
          </a:r>
        </a:p>
        <a:p>
          <a:endParaRPr lang="en-US" sz="1100">
            <a:solidFill>
              <a:schemeClr val="dk1"/>
            </a:solidFill>
            <a:effectLst/>
            <a:latin typeface="+mn-lt"/>
            <a:ea typeface="+mn-ea"/>
            <a:cs typeface="+mn-cs"/>
          </a:endParaRPr>
        </a:p>
        <a:p>
          <a:r>
            <a:rPr lang="en-US" sz="1100" u="sng">
              <a:solidFill>
                <a:schemeClr val="dk1"/>
              </a:solidFill>
              <a:effectLst/>
              <a:latin typeface="+mn-lt"/>
              <a:ea typeface="+mn-ea"/>
              <a:cs typeface="+mn-cs"/>
              <a:hlinkClick xmlns:r="http://schemas.openxmlformats.org/officeDocument/2006/relationships" r:id=""/>
            </a:rPr>
            <a:t>Options Risk Disclaimer</a:t>
          </a:r>
          <a:endParaRPr lang="en-US" sz="1100">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w/Google%20Drive/Falde%20Capital%20Management/SPY%20Detector/10%20Years%20with%20AT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trades"/>
      <sheetName val="graphs"/>
      <sheetName val="3 trade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95"/>
  <sheetViews>
    <sheetView tabSelected="1" zoomScaleNormal="100" workbookViewId="0">
      <pane ySplit="2" topLeftCell="A3" activePane="bottomLeft" state="frozen"/>
      <selection pane="bottomLeft" activeCell="Y57" sqref="Y57"/>
    </sheetView>
  </sheetViews>
  <sheetFormatPr defaultRowHeight="15" x14ac:dyDescent="0.25"/>
  <cols>
    <col min="1" max="1" width="10.7109375" bestFit="1" customWidth="1"/>
    <col min="2" max="2" width="10.85546875" bestFit="1" customWidth="1"/>
    <col min="3" max="4" width="5.85546875" bestFit="1" customWidth="1"/>
    <col min="5" max="6" width="6.140625" customWidth="1"/>
    <col min="7" max="7" width="7" bestFit="1" customWidth="1"/>
    <col min="8" max="9" width="3.7109375" customWidth="1"/>
    <col min="10" max="10" width="7" bestFit="1" customWidth="1"/>
    <col min="11" max="15" width="7" customWidth="1"/>
  </cols>
  <sheetData>
    <row r="1" spans="1:15" x14ac:dyDescent="0.25">
      <c r="D1" t="s">
        <v>0</v>
      </c>
      <c r="E1">
        <f>MIN(E3:E1000)</f>
        <v>-3328</v>
      </c>
      <c r="F1">
        <f>MIN(F3:F1000)</f>
        <v>-1500</v>
      </c>
    </row>
    <row r="2" spans="1:15" x14ac:dyDescent="0.25">
      <c r="A2" s="1"/>
      <c r="C2" s="2"/>
      <c r="D2" s="3" t="s">
        <v>1</v>
      </c>
      <c r="E2">
        <f>MAX(E3:E1000)</f>
        <v>12756</v>
      </c>
      <c r="F2">
        <f>MAX(F3:F1000)</f>
        <v>11388</v>
      </c>
      <c r="J2" s="4"/>
      <c r="K2" s="4"/>
      <c r="L2" s="4"/>
      <c r="M2" s="4"/>
      <c r="N2" s="4"/>
      <c r="O2" s="4"/>
    </row>
    <row r="3" spans="1:15" x14ac:dyDescent="0.25">
      <c r="A3" s="1">
        <v>40182</v>
      </c>
      <c r="B3" s="2" t="s">
        <v>2</v>
      </c>
      <c r="C3" s="2"/>
      <c r="D3" s="3">
        <v>10.74</v>
      </c>
      <c r="E3">
        <v>-181.5</v>
      </c>
      <c r="G3">
        <f>E3</f>
        <v>-181.5</v>
      </c>
      <c r="J3" s="5"/>
      <c r="K3" s="5"/>
      <c r="L3" s="5"/>
      <c r="M3" s="5"/>
      <c r="N3" s="5"/>
      <c r="O3" s="5"/>
    </row>
    <row r="4" spans="1:15" x14ac:dyDescent="0.25">
      <c r="A4" s="1">
        <v>40183</v>
      </c>
      <c r="B4" s="2" t="s">
        <v>2</v>
      </c>
      <c r="C4" s="2" t="s">
        <v>3</v>
      </c>
      <c r="D4" s="3">
        <v>9.9850000000000012</v>
      </c>
      <c r="E4">
        <v>2499</v>
      </c>
      <c r="G4">
        <f>E4+(SUM(F$3:F3))</f>
        <v>2499</v>
      </c>
      <c r="J4" s="5"/>
      <c r="K4" s="5"/>
      <c r="L4" s="5"/>
      <c r="M4" s="5"/>
      <c r="N4" s="5"/>
      <c r="O4" s="5"/>
    </row>
    <row r="5" spans="1:15" x14ac:dyDescent="0.25">
      <c r="A5" s="1">
        <v>40184</v>
      </c>
      <c r="B5" s="2" t="s">
        <v>4</v>
      </c>
      <c r="C5" s="2" t="s">
        <v>5</v>
      </c>
      <c r="D5" s="3">
        <v>9.745000000000001</v>
      </c>
      <c r="E5">
        <v>2489</v>
      </c>
      <c r="G5">
        <f>E5+(SUM(F$3:F4))</f>
        <v>2489</v>
      </c>
      <c r="J5" s="5"/>
      <c r="K5" s="5"/>
      <c r="L5" s="5"/>
      <c r="M5" s="5"/>
      <c r="N5" s="5"/>
      <c r="O5" s="5"/>
    </row>
    <row r="6" spans="1:15" x14ac:dyDescent="0.25">
      <c r="A6" s="1">
        <v>40185</v>
      </c>
      <c r="B6" s="2" t="s">
        <v>2</v>
      </c>
      <c r="C6" s="2" t="s">
        <v>5</v>
      </c>
      <c r="D6" s="3">
        <v>9.5350000000000001</v>
      </c>
      <c r="E6">
        <v>1964</v>
      </c>
      <c r="G6">
        <f>E6+(SUM(F$3:F5))</f>
        <v>1964</v>
      </c>
      <c r="J6" s="5"/>
      <c r="K6" s="5"/>
      <c r="L6" s="5"/>
      <c r="M6" s="5"/>
      <c r="N6" s="5"/>
      <c r="O6" s="5"/>
    </row>
    <row r="7" spans="1:15" x14ac:dyDescent="0.25">
      <c r="A7" s="1">
        <v>40186</v>
      </c>
      <c r="B7" s="2" t="s">
        <v>2</v>
      </c>
      <c r="C7" s="2" t="s">
        <v>3</v>
      </c>
      <c r="D7" s="3">
        <v>9.4350000000000005</v>
      </c>
      <c r="E7">
        <v>2178</v>
      </c>
      <c r="G7">
        <f>E7+(SUM(F$3:F6))</f>
        <v>2178</v>
      </c>
      <c r="J7" s="5"/>
      <c r="K7" s="5"/>
      <c r="L7" s="5"/>
      <c r="M7" s="5"/>
      <c r="N7" s="5"/>
      <c r="O7" s="5"/>
    </row>
    <row r="8" spans="1:15" x14ac:dyDescent="0.25">
      <c r="A8" s="1">
        <v>40189</v>
      </c>
      <c r="B8" s="2" t="s">
        <v>6</v>
      </c>
      <c r="C8" s="2" t="s">
        <v>5</v>
      </c>
      <c r="D8" s="3">
        <v>9.33</v>
      </c>
      <c r="E8">
        <v>2622</v>
      </c>
      <c r="G8">
        <f>E8+(SUM(F$3:F7))</f>
        <v>2622</v>
      </c>
      <c r="J8" s="5"/>
      <c r="K8" s="5"/>
      <c r="L8" s="5"/>
      <c r="M8" s="5"/>
      <c r="N8" s="5"/>
      <c r="O8" s="5"/>
    </row>
    <row r="9" spans="1:15" x14ac:dyDescent="0.25">
      <c r="A9" s="1">
        <v>40190</v>
      </c>
      <c r="B9" s="2" t="s">
        <v>4</v>
      </c>
      <c r="C9" s="2" t="s">
        <v>5</v>
      </c>
      <c r="D9" s="3">
        <v>9.7099999999999991</v>
      </c>
      <c r="E9">
        <v>2304</v>
      </c>
      <c r="G9">
        <f>E9+(SUM(F$3:F8))</f>
        <v>2304</v>
      </c>
      <c r="J9" s="5"/>
      <c r="K9" s="5"/>
      <c r="L9" s="5"/>
      <c r="M9" s="5"/>
      <c r="N9" s="5"/>
      <c r="O9" s="5"/>
    </row>
    <row r="10" spans="1:15" x14ac:dyDescent="0.25">
      <c r="A10" s="1">
        <v>40191</v>
      </c>
      <c r="B10" s="2" t="s">
        <v>2</v>
      </c>
      <c r="C10" s="2" t="s">
        <v>5</v>
      </c>
      <c r="D10" s="3">
        <v>10.049999999999999</v>
      </c>
      <c r="E10">
        <v>760</v>
      </c>
      <c r="G10">
        <f>E10+(SUM(F$3:F9))</f>
        <v>760</v>
      </c>
      <c r="J10" s="5"/>
      <c r="K10" s="5"/>
      <c r="L10" s="5"/>
      <c r="M10" s="5"/>
      <c r="N10" s="5"/>
      <c r="O10" s="5"/>
    </row>
    <row r="11" spans="1:15" x14ac:dyDescent="0.25">
      <c r="A11" s="1">
        <v>40192</v>
      </c>
      <c r="B11" s="2" t="s">
        <v>6</v>
      </c>
      <c r="C11" s="2" t="s">
        <v>5</v>
      </c>
      <c r="D11" s="3">
        <v>9.9499999999999993</v>
      </c>
      <c r="E11">
        <v>1355</v>
      </c>
      <c r="G11">
        <f>E11+(SUM(F$3:F10))</f>
        <v>1355</v>
      </c>
      <c r="J11" s="5"/>
      <c r="K11" s="5"/>
      <c r="L11" s="5"/>
      <c r="M11" s="5"/>
      <c r="N11" s="5"/>
      <c r="O11" s="5"/>
    </row>
    <row r="12" spans="1:15" x14ac:dyDescent="0.25">
      <c r="A12" s="1">
        <v>40193</v>
      </c>
      <c r="B12" s="2" t="s">
        <v>7</v>
      </c>
      <c r="C12" s="2" t="s">
        <v>5</v>
      </c>
      <c r="D12" s="3">
        <v>10.385</v>
      </c>
      <c r="E12">
        <v>2938</v>
      </c>
      <c r="G12">
        <f>E12+(SUM(F$3:F11))</f>
        <v>2938</v>
      </c>
      <c r="J12" s="5"/>
      <c r="K12" s="5"/>
      <c r="L12" s="5"/>
      <c r="M12" s="5"/>
      <c r="N12" s="5"/>
      <c r="O12" s="5"/>
    </row>
    <row r="13" spans="1:15" x14ac:dyDescent="0.25">
      <c r="A13" s="1">
        <v>40197</v>
      </c>
      <c r="B13" s="2" t="s">
        <v>2</v>
      </c>
      <c r="C13" s="2" t="s">
        <v>5</v>
      </c>
      <c r="D13" s="3">
        <v>10.435</v>
      </c>
      <c r="E13">
        <v>2198</v>
      </c>
      <c r="G13">
        <f>E13+(SUM(F$3:F12))</f>
        <v>2198</v>
      </c>
      <c r="J13" s="5"/>
      <c r="K13" s="5"/>
      <c r="L13" s="5"/>
      <c r="M13" s="5"/>
      <c r="N13" s="5"/>
      <c r="O13" s="5"/>
    </row>
    <row r="14" spans="1:15" x14ac:dyDescent="0.25">
      <c r="A14" s="1">
        <v>40198</v>
      </c>
      <c r="B14" s="2" t="s">
        <v>7</v>
      </c>
      <c r="C14" s="2" t="s">
        <v>5</v>
      </c>
      <c r="D14" s="3">
        <v>10.965</v>
      </c>
      <c r="E14">
        <v>3500</v>
      </c>
      <c r="G14">
        <f>E14+(SUM(F$3:F13))</f>
        <v>3500</v>
      </c>
      <c r="J14" s="5"/>
      <c r="K14" s="5"/>
      <c r="L14" s="5"/>
      <c r="M14" s="5"/>
      <c r="N14" s="5"/>
      <c r="O14" s="5"/>
    </row>
    <row r="15" spans="1:15" x14ac:dyDescent="0.25">
      <c r="A15" s="1">
        <v>40199</v>
      </c>
      <c r="B15" s="2" t="s">
        <v>7</v>
      </c>
      <c r="C15" s="2" t="s">
        <v>3</v>
      </c>
      <c r="D15" s="3">
        <v>11.574999999999999</v>
      </c>
      <c r="E15">
        <v>3850</v>
      </c>
      <c r="F15">
        <v>3850</v>
      </c>
      <c r="G15">
        <f>E15+(SUM(F$3:F14))</f>
        <v>3850</v>
      </c>
      <c r="J15" s="5"/>
      <c r="K15" s="5"/>
      <c r="L15" s="5"/>
      <c r="M15" s="5"/>
      <c r="N15" s="5"/>
      <c r="O15" s="5"/>
    </row>
    <row r="16" spans="1:15" x14ac:dyDescent="0.25">
      <c r="A16" s="1">
        <v>40200</v>
      </c>
      <c r="B16" s="2" t="s">
        <v>7</v>
      </c>
      <c r="C16" s="2" t="s">
        <v>3</v>
      </c>
      <c r="D16" s="3">
        <v>12.58</v>
      </c>
      <c r="G16">
        <f>E16+(SUM(F$3:F15))</f>
        <v>3850</v>
      </c>
      <c r="J16" s="5"/>
      <c r="K16" s="5"/>
      <c r="L16" s="5"/>
      <c r="M16" s="5"/>
      <c r="N16" s="5"/>
      <c r="O16" s="5"/>
    </row>
    <row r="17" spans="1:15" x14ac:dyDescent="0.25">
      <c r="A17" s="1">
        <v>40203</v>
      </c>
      <c r="B17" s="2" t="s">
        <v>7</v>
      </c>
      <c r="C17" s="2" t="s">
        <v>3</v>
      </c>
      <c r="D17" s="3">
        <v>12.875</v>
      </c>
      <c r="G17">
        <f>E17+(SUM(F$3:F16))</f>
        <v>3850</v>
      </c>
      <c r="J17" s="5"/>
      <c r="K17" s="5"/>
      <c r="L17" s="5"/>
      <c r="M17" s="5"/>
      <c r="N17" s="5"/>
      <c r="O17" s="5"/>
    </row>
    <row r="18" spans="1:15" x14ac:dyDescent="0.25">
      <c r="A18" s="1">
        <v>40204</v>
      </c>
      <c r="B18" s="2" t="s">
        <v>4</v>
      </c>
      <c r="C18" s="2" t="s">
        <v>5</v>
      </c>
      <c r="D18" s="3">
        <v>13.260000000000002</v>
      </c>
      <c r="E18">
        <v>-141</v>
      </c>
      <c r="G18">
        <f>E18+(SUM(F$3:F17))</f>
        <v>3709</v>
      </c>
      <c r="J18" s="5"/>
      <c r="K18" s="5"/>
      <c r="L18" s="5"/>
      <c r="M18" s="5"/>
      <c r="N18" s="5"/>
      <c r="O18" s="5"/>
    </row>
    <row r="19" spans="1:15" x14ac:dyDescent="0.25">
      <c r="A19" s="1">
        <v>40205</v>
      </c>
      <c r="B19" s="2" t="s">
        <v>2</v>
      </c>
      <c r="C19" s="2" t="s">
        <v>5</v>
      </c>
      <c r="D19" s="3">
        <v>13.799999999999999</v>
      </c>
      <c r="E19">
        <v>-1</v>
      </c>
      <c r="G19">
        <f>E19+(SUM(F$3:F18))</f>
        <v>3849</v>
      </c>
      <c r="J19" s="5"/>
      <c r="K19" s="5"/>
      <c r="L19" s="5"/>
      <c r="M19" s="5"/>
      <c r="N19" s="5"/>
      <c r="O19" s="5"/>
    </row>
    <row r="20" spans="1:15" x14ac:dyDescent="0.25">
      <c r="A20" s="1">
        <v>40206</v>
      </c>
      <c r="B20" s="2" t="s">
        <v>4</v>
      </c>
      <c r="C20" s="2" t="s">
        <v>5</v>
      </c>
      <c r="D20" s="3">
        <v>14.73</v>
      </c>
      <c r="E20">
        <v>959</v>
      </c>
      <c r="G20">
        <f>E20+(SUM(F$3:F19))</f>
        <v>4809</v>
      </c>
      <c r="J20" s="5"/>
      <c r="K20" s="5"/>
      <c r="L20" s="5"/>
      <c r="M20" s="5"/>
      <c r="N20" s="5"/>
      <c r="O20" s="5"/>
    </row>
    <row r="21" spans="1:15" x14ac:dyDescent="0.25">
      <c r="A21" s="1">
        <v>40207</v>
      </c>
      <c r="B21" s="2" t="s">
        <v>4</v>
      </c>
      <c r="C21" s="2" t="s">
        <v>3</v>
      </c>
      <c r="D21" s="3">
        <v>15.780000000000001</v>
      </c>
      <c r="E21">
        <v>49</v>
      </c>
      <c r="G21">
        <f>E21+(SUM(F$3:F20))</f>
        <v>3899</v>
      </c>
      <c r="J21" s="5"/>
      <c r="K21" s="5"/>
      <c r="L21" s="5"/>
      <c r="M21" s="5"/>
      <c r="N21" s="5"/>
      <c r="O21" s="5"/>
    </row>
    <row r="22" spans="1:15" x14ac:dyDescent="0.25">
      <c r="A22" s="1">
        <v>40210</v>
      </c>
      <c r="B22" s="2" t="s">
        <v>2</v>
      </c>
      <c r="C22" s="2" t="s">
        <v>5</v>
      </c>
      <c r="D22" s="3">
        <v>15.914999999999999</v>
      </c>
      <c r="E22">
        <v>2289</v>
      </c>
      <c r="G22">
        <f>E22+(SUM(F$3:F21))</f>
        <v>6139</v>
      </c>
      <c r="J22" s="5"/>
      <c r="K22" s="5"/>
      <c r="L22" s="5"/>
      <c r="M22" s="5"/>
      <c r="N22" s="5"/>
      <c r="O22" s="5"/>
    </row>
    <row r="23" spans="1:15" x14ac:dyDescent="0.25">
      <c r="A23" s="1">
        <v>40211</v>
      </c>
      <c r="B23" s="2" t="s">
        <v>2</v>
      </c>
      <c r="C23" s="2" t="s">
        <v>3</v>
      </c>
      <c r="D23" s="3">
        <v>15.794999999999998</v>
      </c>
      <c r="E23">
        <v>3194</v>
      </c>
      <c r="G23">
        <f>E23+(SUM(F$3:F22))</f>
        <v>7044</v>
      </c>
      <c r="J23" s="5"/>
      <c r="K23" s="5"/>
      <c r="L23" s="5"/>
      <c r="M23" s="5"/>
      <c r="N23" s="5"/>
      <c r="O23" s="5"/>
    </row>
    <row r="24" spans="1:15" x14ac:dyDescent="0.25">
      <c r="A24" s="1">
        <v>40212</v>
      </c>
      <c r="B24" s="2" t="s">
        <v>2</v>
      </c>
      <c r="C24" s="2" t="s">
        <v>3</v>
      </c>
      <c r="D24" s="3">
        <v>15.865</v>
      </c>
      <c r="E24">
        <v>2569</v>
      </c>
      <c r="G24">
        <f>E24+(SUM(F$3:F23))</f>
        <v>6419</v>
      </c>
      <c r="J24" s="5"/>
      <c r="K24" s="5"/>
      <c r="L24" s="5"/>
      <c r="M24" s="5"/>
      <c r="N24" s="5"/>
      <c r="O24" s="5"/>
    </row>
    <row r="25" spans="1:15" x14ac:dyDescent="0.25">
      <c r="A25" s="1">
        <v>40213</v>
      </c>
      <c r="B25" s="2" t="s">
        <v>7</v>
      </c>
      <c r="C25" s="2" t="s">
        <v>5</v>
      </c>
      <c r="D25" s="3">
        <v>17.29</v>
      </c>
      <c r="E25">
        <v>1228</v>
      </c>
      <c r="F25">
        <v>1228</v>
      </c>
      <c r="G25">
        <f>E25+(SUM(F$3:F24))</f>
        <v>5078</v>
      </c>
      <c r="J25" s="5"/>
      <c r="K25" s="5"/>
      <c r="L25" s="5"/>
      <c r="M25" s="5"/>
      <c r="N25" s="5"/>
      <c r="O25" s="5"/>
    </row>
    <row r="26" spans="1:15" x14ac:dyDescent="0.25">
      <c r="A26" s="1">
        <v>40214</v>
      </c>
      <c r="B26" s="2" t="s">
        <v>7</v>
      </c>
      <c r="C26" s="2" t="s">
        <v>3</v>
      </c>
      <c r="D26" s="3">
        <v>17.864999999999998</v>
      </c>
      <c r="G26">
        <f>E26+(SUM(F$3:F25))</f>
        <v>5078</v>
      </c>
      <c r="J26" s="5"/>
      <c r="K26" s="5"/>
      <c r="L26" s="5"/>
      <c r="M26" s="5"/>
      <c r="N26" s="5"/>
      <c r="O26" s="5"/>
    </row>
    <row r="27" spans="1:15" x14ac:dyDescent="0.25">
      <c r="A27" s="1">
        <v>40217</v>
      </c>
      <c r="B27" s="2" t="s">
        <v>4</v>
      </c>
      <c r="C27" s="2" t="s">
        <v>5</v>
      </c>
      <c r="D27" s="3">
        <v>18.145</v>
      </c>
      <c r="E27">
        <v>-147</v>
      </c>
      <c r="G27">
        <f>E27+(SUM(F$3:F26))</f>
        <v>4931</v>
      </c>
      <c r="J27" s="5"/>
      <c r="K27" s="5"/>
      <c r="L27" s="5"/>
      <c r="M27" s="5"/>
      <c r="N27" s="5"/>
      <c r="O27" s="5"/>
    </row>
    <row r="28" spans="1:15" x14ac:dyDescent="0.25">
      <c r="A28" s="1">
        <v>40218</v>
      </c>
      <c r="B28" s="2" t="s">
        <v>4</v>
      </c>
      <c r="C28" s="2" t="s">
        <v>3</v>
      </c>
      <c r="D28" s="3">
        <v>18.829999999999998</v>
      </c>
      <c r="E28">
        <v>1638</v>
      </c>
      <c r="G28">
        <f>E28+(SUM(F$3:F27))</f>
        <v>6716</v>
      </c>
      <c r="J28" s="5"/>
      <c r="K28" s="5"/>
      <c r="L28" s="5"/>
      <c r="M28" s="5"/>
      <c r="N28" s="5"/>
      <c r="O28" s="5"/>
    </row>
    <row r="29" spans="1:15" x14ac:dyDescent="0.25">
      <c r="A29" s="1">
        <v>40219</v>
      </c>
      <c r="B29" s="2" t="s">
        <v>4</v>
      </c>
      <c r="C29" s="2" t="s">
        <v>3</v>
      </c>
      <c r="D29" s="3">
        <v>18.82</v>
      </c>
      <c r="E29">
        <v>-142</v>
      </c>
      <c r="G29">
        <f>E29+(SUM(F$3:F28))</f>
        <v>4936</v>
      </c>
      <c r="J29" s="5"/>
      <c r="K29" s="5"/>
      <c r="L29" s="5"/>
      <c r="M29" s="5"/>
      <c r="N29" s="5"/>
      <c r="O29" s="5"/>
    </row>
    <row r="30" spans="1:15" x14ac:dyDescent="0.25">
      <c r="A30" s="1">
        <v>40220</v>
      </c>
      <c r="B30" s="2" t="s">
        <v>4</v>
      </c>
      <c r="C30" s="2" t="s">
        <v>3</v>
      </c>
      <c r="D30" s="3">
        <v>19.035</v>
      </c>
      <c r="E30">
        <v>3828</v>
      </c>
      <c r="G30">
        <f>E30+(SUM(F$3:F29))</f>
        <v>8906</v>
      </c>
      <c r="J30" s="5"/>
      <c r="K30" s="5"/>
      <c r="L30" s="5"/>
      <c r="M30" s="5"/>
      <c r="N30" s="5"/>
      <c r="O30" s="5"/>
    </row>
    <row r="31" spans="1:15" x14ac:dyDescent="0.25">
      <c r="A31" s="1">
        <v>40221</v>
      </c>
      <c r="B31" s="2" t="s">
        <v>4</v>
      </c>
      <c r="C31" s="2" t="s">
        <v>3</v>
      </c>
      <c r="D31" s="3">
        <v>19.484999999999999</v>
      </c>
      <c r="E31">
        <v>1503</v>
      </c>
      <c r="G31">
        <f>E31+(SUM(F$3:F30))</f>
        <v>6581</v>
      </c>
      <c r="J31" s="5"/>
      <c r="K31" s="5"/>
      <c r="L31" s="5"/>
      <c r="M31" s="5"/>
      <c r="N31" s="5"/>
      <c r="O31" s="5"/>
    </row>
    <row r="32" spans="1:15" x14ac:dyDescent="0.25">
      <c r="A32" s="1">
        <v>40225</v>
      </c>
      <c r="B32" s="2" t="s">
        <v>2</v>
      </c>
      <c r="C32" s="2" t="s">
        <v>5</v>
      </c>
      <c r="D32" s="3">
        <v>19.524999999999999</v>
      </c>
      <c r="E32">
        <v>-432</v>
      </c>
      <c r="G32">
        <f>E32+(SUM(F$3:F31))</f>
        <v>4646</v>
      </c>
      <c r="J32" s="5"/>
      <c r="K32" s="5"/>
      <c r="L32" s="5"/>
      <c r="M32" s="5"/>
      <c r="N32" s="5"/>
      <c r="O32" s="5"/>
    </row>
    <row r="33" spans="1:15" x14ac:dyDescent="0.25">
      <c r="A33" s="1">
        <v>40226</v>
      </c>
      <c r="B33" s="2" t="s">
        <v>6</v>
      </c>
      <c r="C33" s="2" t="s">
        <v>5</v>
      </c>
      <c r="D33" s="3">
        <v>19.09</v>
      </c>
      <c r="E33">
        <v>2395</v>
      </c>
      <c r="G33">
        <f>E33+(SUM(F$3:F32))</f>
        <v>7473</v>
      </c>
      <c r="J33" s="5"/>
      <c r="K33" s="5"/>
      <c r="L33" s="5"/>
      <c r="M33" s="5"/>
      <c r="N33" s="5"/>
      <c r="O33" s="5"/>
    </row>
    <row r="34" spans="1:15" x14ac:dyDescent="0.25">
      <c r="A34" s="1">
        <v>40227</v>
      </c>
      <c r="B34" s="2" t="s">
        <v>6</v>
      </c>
      <c r="C34" s="2" t="s">
        <v>3</v>
      </c>
      <c r="D34" s="3">
        <v>18.600000000000001</v>
      </c>
      <c r="E34">
        <v>1985</v>
      </c>
      <c r="G34">
        <f>E34+(SUM(F$3:F33))</f>
        <v>7063</v>
      </c>
      <c r="J34" s="5"/>
      <c r="K34" s="5"/>
      <c r="L34" s="5"/>
      <c r="M34" s="5"/>
      <c r="N34" s="5"/>
      <c r="O34" s="5"/>
    </row>
    <row r="35" spans="1:15" x14ac:dyDescent="0.25">
      <c r="A35" s="1">
        <v>40228</v>
      </c>
      <c r="B35" s="2" t="s">
        <v>6</v>
      </c>
      <c r="C35" s="2" t="s">
        <v>3</v>
      </c>
      <c r="D35" s="3">
        <v>17.849999999999998</v>
      </c>
      <c r="E35">
        <v>1960</v>
      </c>
      <c r="G35">
        <f>E35+(SUM(F$3:F34))</f>
        <v>7038</v>
      </c>
      <c r="J35" s="5"/>
      <c r="K35" s="5"/>
      <c r="L35" s="5"/>
      <c r="M35" s="5"/>
      <c r="N35" s="5"/>
      <c r="O35" s="5"/>
    </row>
    <row r="36" spans="1:15" x14ac:dyDescent="0.25">
      <c r="A36" s="1">
        <v>40231</v>
      </c>
      <c r="B36" s="2" t="s">
        <v>6</v>
      </c>
      <c r="C36" s="2" t="s">
        <v>3</v>
      </c>
      <c r="D36" s="3">
        <v>16.899999999999999</v>
      </c>
      <c r="E36">
        <f>996-141</f>
        <v>855</v>
      </c>
      <c r="F36">
        <v>996</v>
      </c>
      <c r="G36">
        <f>E36+(SUM(F$3:F35))</f>
        <v>5933</v>
      </c>
      <c r="J36" s="5"/>
      <c r="K36" s="5"/>
      <c r="L36" s="5"/>
      <c r="M36" s="5"/>
      <c r="N36" s="5"/>
      <c r="O36" s="5"/>
    </row>
    <row r="37" spans="1:15" x14ac:dyDescent="0.25">
      <c r="A37" s="1">
        <v>40232</v>
      </c>
      <c r="B37" s="2" t="s">
        <v>6</v>
      </c>
      <c r="C37" s="2" t="s">
        <v>3</v>
      </c>
      <c r="D37" s="3">
        <v>17.14</v>
      </c>
      <c r="E37">
        <v>-1051</v>
      </c>
      <c r="G37">
        <f>E37+(SUM(F$3:F36))</f>
        <v>5023</v>
      </c>
      <c r="J37" s="5"/>
      <c r="K37" s="5"/>
      <c r="L37" s="5"/>
      <c r="M37" s="5"/>
      <c r="N37" s="5"/>
      <c r="O37" s="5"/>
    </row>
    <row r="38" spans="1:15" x14ac:dyDescent="0.25">
      <c r="A38" s="1">
        <v>40233</v>
      </c>
      <c r="B38" s="2" t="s">
        <v>6</v>
      </c>
      <c r="C38" s="2" t="s">
        <v>3</v>
      </c>
      <c r="D38" s="3">
        <v>17.02</v>
      </c>
      <c r="E38">
        <v>679</v>
      </c>
      <c r="G38">
        <f>E38+(SUM(F$3:F37))</f>
        <v>6753</v>
      </c>
      <c r="J38" s="5"/>
      <c r="K38" s="5"/>
      <c r="L38" s="5"/>
      <c r="M38" s="5"/>
      <c r="N38" s="5"/>
      <c r="O38" s="5"/>
    </row>
    <row r="39" spans="1:15" x14ac:dyDescent="0.25">
      <c r="A39" s="1">
        <v>40234</v>
      </c>
      <c r="B39" s="2" t="s">
        <v>6</v>
      </c>
      <c r="C39" s="2" t="s">
        <v>3</v>
      </c>
      <c r="D39" s="3">
        <v>17.085000000000001</v>
      </c>
      <c r="E39">
        <v>744</v>
      </c>
      <c r="G39">
        <f>E39+(SUM(F$3:F38))</f>
        <v>6818</v>
      </c>
      <c r="J39" s="5"/>
      <c r="K39" s="5"/>
      <c r="L39" s="5"/>
      <c r="M39" s="5"/>
      <c r="N39" s="5"/>
      <c r="O39" s="5"/>
    </row>
    <row r="40" spans="1:15" x14ac:dyDescent="0.25">
      <c r="A40" s="1">
        <v>40235</v>
      </c>
      <c r="B40" s="2" t="s">
        <v>8</v>
      </c>
      <c r="C40" s="2" t="s">
        <v>5</v>
      </c>
      <c r="D40" s="3">
        <v>16.419999999999998</v>
      </c>
      <c r="E40">
        <v>1344</v>
      </c>
      <c r="G40">
        <f>E40+(SUM(F$3:F39))</f>
        <v>7418</v>
      </c>
      <c r="J40" s="5"/>
      <c r="K40" s="5"/>
      <c r="L40" s="5"/>
      <c r="M40" s="5"/>
      <c r="N40" s="5"/>
      <c r="O40" s="5"/>
    </row>
    <row r="41" spans="1:15" x14ac:dyDescent="0.25">
      <c r="A41" s="1">
        <v>40238</v>
      </c>
      <c r="B41" s="2" t="s">
        <v>8</v>
      </c>
      <c r="C41" s="2" t="s">
        <v>3</v>
      </c>
      <c r="D41" s="3">
        <v>15.760000000000002</v>
      </c>
      <c r="E41">
        <v>1379</v>
      </c>
      <c r="G41">
        <f>E41+(SUM(F$3:F40))</f>
        <v>7453</v>
      </c>
      <c r="J41" s="5"/>
      <c r="K41" s="5"/>
      <c r="L41" s="5"/>
      <c r="M41" s="5"/>
      <c r="N41" s="5"/>
      <c r="O41" s="5"/>
    </row>
    <row r="42" spans="1:15" x14ac:dyDescent="0.25">
      <c r="A42" s="1">
        <v>40239</v>
      </c>
      <c r="B42" s="2" t="s">
        <v>8</v>
      </c>
      <c r="C42" s="2" t="s">
        <v>3</v>
      </c>
      <c r="D42" s="3">
        <v>15.344999999999999</v>
      </c>
      <c r="E42">
        <v>1579</v>
      </c>
      <c r="G42">
        <f>E42+(SUM(F$3:F41))</f>
        <v>7653</v>
      </c>
      <c r="J42" s="5"/>
      <c r="K42" s="5"/>
      <c r="L42" s="5"/>
      <c r="M42" s="5"/>
      <c r="N42" s="5"/>
      <c r="O42" s="5"/>
    </row>
    <row r="43" spans="1:15" x14ac:dyDescent="0.25">
      <c r="A43" s="1">
        <v>40240</v>
      </c>
      <c r="B43" s="2" t="s">
        <v>8</v>
      </c>
      <c r="C43" s="2" t="s">
        <v>3</v>
      </c>
      <c r="D43" s="3">
        <v>14.965</v>
      </c>
      <c r="E43">
        <v>2249</v>
      </c>
      <c r="G43">
        <f>E43+(SUM(F$3:F42))</f>
        <v>8323</v>
      </c>
      <c r="J43" s="5"/>
      <c r="K43" s="5"/>
      <c r="L43" s="5"/>
      <c r="M43" s="5"/>
      <c r="N43" s="5"/>
      <c r="O43" s="5"/>
    </row>
    <row r="44" spans="1:15" x14ac:dyDescent="0.25">
      <c r="A44" s="1">
        <v>40241</v>
      </c>
      <c r="B44" s="2" t="s">
        <v>6</v>
      </c>
      <c r="C44" s="2" t="s">
        <v>5</v>
      </c>
      <c r="D44" s="3">
        <v>14.864999999999998</v>
      </c>
      <c r="E44">
        <v>3314</v>
      </c>
      <c r="G44">
        <f>E44+(SUM(F$3:F43))</f>
        <v>9388</v>
      </c>
      <c r="J44" s="5"/>
      <c r="K44" s="5"/>
      <c r="L44" s="5"/>
      <c r="M44" s="5"/>
      <c r="N44" s="5"/>
      <c r="O44" s="5"/>
    </row>
    <row r="45" spans="1:15" x14ac:dyDescent="0.25">
      <c r="A45" s="1">
        <v>40242</v>
      </c>
      <c r="B45" s="2" t="s">
        <v>6</v>
      </c>
      <c r="C45" s="2" t="s">
        <v>3</v>
      </c>
      <c r="D45" s="3">
        <v>14.01</v>
      </c>
      <c r="E45">
        <v>3192</v>
      </c>
      <c r="G45">
        <f>E45+(SUM(F$3:F44))</f>
        <v>9266</v>
      </c>
      <c r="J45" s="5"/>
      <c r="K45" s="5"/>
      <c r="L45" s="5"/>
      <c r="M45" s="5"/>
      <c r="N45" s="5"/>
      <c r="O45" s="5"/>
    </row>
    <row r="46" spans="1:15" x14ac:dyDescent="0.25">
      <c r="A46" s="1">
        <v>40245</v>
      </c>
      <c r="B46" s="2" t="s">
        <v>6</v>
      </c>
      <c r="C46" s="2" t="s">
        <v>3</v>
      </c>
      <c r="D46" s="3">
        <v>13.085000000000001</v>
      </c>
      <c r="E46">
        <v>2284</v>
      </c>
      <c r="G46">
        <f>E46+(SUM(F$3:F45))</f>
        <v>8358</v>
      </c>
      <c r="J46" s="5"/>
      <c r="K46" s="5"/>
      <c r="L46" s="5"/>
      <c r="M46" s="5"/>
      <c r="N46" s="5"/>
      <c r="O46" s="5"/>
    </row>
    <row r="47" spans="1:15" x14ac:dyDescent="0.25">
      <c r="A47" s="1">
        <v>40246</v>
      </c>
      <c r="B47" s="2" t="s">
        <v>6</v>
      </c>
      <c r="C47" s="2" t="s">
        <v>3</v>
      </c>
      <c r="D47" s="3">
        <v>12.885</v>
      </c>
      <c r="E47">
        <v>799</v>
      </c>
      <c r="G47">
        <f>E47+(SUM(F$3:F46))</f>
        <v>6873</v>
      </c>
      <c r="J47" s="5"/>
      <c r="K47" s="5"/>
      <c r="L47" s="5"/>
      <c r="M47" s="5"/>
      <c r="N47" s="5"/>
      <c r="O47" s="5"/>
    </row>
    <row r="48" spans="1:15" x14ac:dyDescent="0.25">
      <c r="A48" s="1">
        <v>40247</v>
      </c>
      <c r="B48" s="2" t="s">
        <v>6</v>
      </c>
      <c r="C48" s="2" t="s">
        <v>3</v>
      </c>
      <c r="D48" s="3">
        <v>12.190000000000001</v>
      </c>
      <c r="E48">
        <v>1977</v>
      </c>
      <c r="G48">
        <f>E48+(SUM(F$3:F47))</f>
        <v>8051</v>
      </c>
      <c r="J48" s="5"/>
      <c r="K48" s="5"/>
      <c r="L48" s="5"/>
      <c r="M48" s="5"/>
      <c r="N48" s="5"/>
      <c r="O48" s="5"/>
    </row>
    <row r="49" spans="1:15" x14ac:dyDescent="0.25">
      <c r="A49" s="1">
        <v>40248</v>
      </c>
      <c r="B49" s="2" t="s">
        <v>6</v>
      </c>
      <c r="C49" s="2" t="s">
        <v>3</v>
      </c>
      <c r="D49" s="3">
        <v>12.010000000000002</v>
      </c>
      <c r="E49">
        <f>2566-123</f>
        <v>2443</v>
      </c>
      <c r="F49">
        <v>2566</v>
      </c>
      <c r="G49">
        <f>E49+(SUM(F$3:F48))</f>
        <v>8517</v>
      </c>
      <c r="J49" s="5"/>
      <c r="K49" s="5"/>
      <c r="L49" s="5"/>
      <c r="M49" s="5"/>
      <c r="N49" s="5"/>
      <c r="O49" s="5"/>
    </row>
    <row r="50" spans="1:15" x14ac:dyDescent="0.25">
      <c r="A50" s="1">
        <v>40249</v>
      </c>
      <c r="B50" s="2" t="s">
        <v>6</v>
      </c>
      <c r="C50" s="2" t="s">
        <v>3</v>
      </c>
      <c r="D50" s="3">
        <v>11.425000000000001</v>
      </c>
      <c r="E50">
        <v>182</v>
      </c>
      <c r="G50">
        <f>E50+(SUM(F$3:F49))</f>
        <v>8822</v>
      </c>
      <c r="J50" s="5"/>
      <c r="K50" s="5"/>
      <c r="L50" s="5"/>
      <c r="M50" s="5"/>
      <c r="N50" s="5"/>
      <c r="O50" s="5"/>
    </row>
    <row r="51" spans="1:15" x14ac:dyDescent="0.25">
      <c r="A51" s="1">
        <v>40252</v>
      </c>
      <c r="B51" s="2" t="s">
        <v>6</v>
      </c>
      <c r="C51" s="2" t="s">
        <v>3</v>
      </c>
      <c r="D51" s="3">
        <v>11.100000000000001</v>
      </c>
      <c r="E51">
        <v>487</v>
      </c>
      <c r="G51">
        <f>E51+(SUM(F$3:F50))</f>
        <v>9127</v>
      </c>
      <c r="J51" s="5"/>
      <c r="K51" s="7"/>
      <c r="L51" s="5"/>
      <c r="M51" s="5"/>
      <c r="N51" s="5"/>
      <c r="O51" s="5"/>
    </row>
    <row r="52" spans="1:15" x14ac:dyDescent="0.25">
      <c r="A52" s="1">
        <v>40253</v>
      </c>
      <c r="B52" s="2" t="s">
        <v>6</v>
      </c>
      <c r="C52" s="2" t="s">
        <v>3</v>
      </c>
      <c r="D52" s="3">
        <v>10.709999999999999</v>
      </c>
      <c r="E52">
        <v>627</v>
      </c>
      <c r="G52">
        <f>E52+(SUM(F$3:F51))</f>
        <v>9267</v>
      </c>
      <c r="J52" s="5"/>
      <c r="K52" s="5"/>
      <c r="L52" s="5"/>
      <c r="M52" s="5"/>
      <c r="N52" s="5"/>
      <c r="O52" s="5"/>
    </row>
    <row r="53" spans="1:15" x14ac:dyDescent="0.25">
      <c r="A53" s="1">
        <v>40254</v>
      </c>
      <c r="B53" s="2" t="s">
        <v>6</v>
      </c>
      <c r="C53" s="2" t="s">
        <v>3</v>
      </c>
      <c r="D53" s="3">
        <v>10.91</v>
      </c>
      <c r="E53">
        <v>1197</v>
      </c>
      <c r="G53">
        <f>E53+(SUM(F$3:F52))</f>
        <v>9837</v>
      </c>
      <c r="J53" s="5"/>
      <c r="K53" s="5"/>
      <c r="L53" s="5"/>
      <c r="M53" s="5"/>
      <c r="N53" s="5"/>
      <c r="O53" s="5"/>
    </row>
    <row r="54" spans="1:15" x14ac:dyDescent="0.25">
      <c r="A54" s="1">
        <v>40255</v>
      </c>
      <c r="B54" s="2" t="s">
        <v>6</v>
      </c>
      <c r="C54" s="2" t="s">
        <v>3</v>
      </c>
      <c r="D54" s="3">
        <v>10.709999999999999</v>
      </c>
      <c r="E54">
        <v>2102</v>
      </c>
      <c r="G54">
        <f>E54+(SUM(F$3:F53))</f>
        <v>10742</v>
      </c>
      <c r="J54" s="5"/>
      <c r="K54" s="5"/>
      <c r="L54" s="5"/>
      <c r="M54" s="5"/>
      <c r="N54" s="5"/>
      <c r="O54" s="5"/>
    </row>
    <row r="55" spans="1:15" x14ac:dyDescent="0.25">
      <c r="A55" s="1">
        <v>40256</v>
      </c>
      <c r="B55" s="2" t="s">
        <v>2</v>
      </c>
      <c r="C55" s="2" t="s">
        <v>5</v>
      </c>
      <c r="D55" s="3">
        <v>10.99</v>
      </c>
      <c r="E55">
        <v>1809</v>
      </c>
      <c r="G55">
        <f>E55+(SUM(F$3:F54))</f>
        <v>10449</v>
      </c>
      <c r="J55" s="5"/>
      <c r="K55" s="5"/>
      <c r="L55" s="5"/>
      <c r="M55" s="5"/>
      <c r="N55" s="5"/>
      <c r="O55" s="5"/>
    </row>
    <row r="56" spans="1:15" x14ac:dyDescent="0.25">
      <c r="A56" s="1">
        <v>40259</v>
      </c>
      <c r="B56" s="2" t="s">
        <v>2</v>
      </c>
      <c r="C56" s="2" t="s">
        <v>3</v>
      </c>
      <c r="D56" s="3">
        <v>11.395</v>
      </c>
      <c r="E56">
        <v>2164</v>
      </c>
      <c r="G56">
        <f>E56+(SUM(F$3:F55))</f>
        <v>10804</v>
      </c>
      <c r="J56" s="5"/>
      <c r="K56" s="5"/>
      <c r="L56" s="5"/>
      <c r="M56" s="5"/>
      <c r="N56" s="5"/>
      <c r="O56" s="5"/>
    </row>
    <row r="57" spans="1:15" x14ac:dyDescent="0.25">
      <c r="A57" s="1">
        <v>40260</v>
      </c>
      <c r="B57" s="2" t="s">
        <v>2</v>
      </c>
      <c r="C57" s="2" t="s">
        <v>3</v>
      </c>
      <c r="D57" s="3">
        <v>11.120000000000001</v>
      </c>
      <c r="E57">
        <v>-801</v>
      </c>
      <c r="G57">
        <f>E57+(SUM(F$3:F56))</f>
        <v>7839</v>
      </c>
      <c r="J57" s="5"/>
      <c r="K57" s="5"/>
      <c r="L57" s="5"/>
      <c r="M57" s="5"/>
      <c r="N57" s="5"/>
      <c r="O57" s="5"/>
    </row>
    <row r="58" spans="1:15" x14ac:dyDescent="0.25">
      <c r="A58" s="1">
        <v>40261</v>
      </c>
      <c r="B58" s="2" t="s">
        <v>4</v>
      </c>
      <c r="C58" s="2" t="s">
        <v>5</v>
      </c>
      <c r="D58" s="3">
        <v>10.940000000000001</v>
      </c>
      <c r="E58">
        <v>2119</v>
      </c>
      <c r="G58">
        <f>E58+(SUM(F$3:F57))</f>
        <v>10759</v>
      </c>
      <c r="J58" s="5"/>
      <c r="K58" s="5"/>
      <c r="L58" s="5"/>
      <c r="M58" s="5"/>
      <c r="N58" s="5"/>
      <c r="O58" s="5"/>
    </row>
    <row r="59" spans="1:15" x14ac:dyDescent="0.25">
      <c r="A59" s="1">
        <v>40262</v>
      </c>
      <c r="B59" s="2" t="s">
        <v>4</v>
      </c>
      <c r="C59" s="2" t="s">
        <v>3</v>
      </c>
      <c r="D59" s="3">
        <v>10.794999999999998</v>
      </c>
      <c r="E59">
        <v>1529</v>
      </c>
      <c r="G59">
        <f>E59+(SUM(F$3:F58))</f>
        <v>10169</v>
      </c>
      <c r="J59" s="5"/>
      <c r="K59" s="5"/>
      <c r="L59" s="5"/>
      <c r="M59" s="5"/>
      <c r="N59" s="5"/>
      <c r="O59" s="5"/>
    </row>
    <row r="60" spans="1:15" x14ac:dyDescent="0.25">
      <c r="A60" s="1">
        <v>40263</v>
      </c>
      <c r="B60" s="2" t="s">
        <v>6</v>
      </c>
      <c r="C60" s="2" t="s">
        <v>5</v>
      </c>
      <c r="D60" s="3">
        <v>10.940000000000001</v>
      </c>
      <c r="E60">
        <v>2236</v>
      </c>
      <c r="G60">
        <f>E60+(SUM(F$3:F59))</f>
        <v>10876</v>
      </c>
      <c r="J60" s="5"/>
      <c r="K60" s="5"/>
      <c r="L60" s="5"/>
      <c r="M60" s="5"/>
      <c r="N60" s="5"/>
      <c r="O60" s="5"/>
    </row>
    <row r="61" spans="1:15" x14ac:dyDescent="0.25">
      <c r="A61" s="1">
        <v>40266</v>
      </c>
      <c r="B61" s="2" t="s">
        <v>2</v>
      </c>
      <c r="C61" s="2" t="s">
        <v>5</v>
      </c>
      <c r="D61" s="3">
        <v>10.785</v>
      </c>
      <c r="E61">
        <v>1758</v>
      </c>
      <c r="G61">
        <f>E61+(SUM(F$3:F60))</f>
        <v>10398</v>
      </c>
      <c r="J61" s="5"/>
      <c r="K61" s="5"/>
      <c r="L61" s="5"/>
      <c r="M61" s="5"/>
      <c r="N61" s="5"/>
      <c r="O61" s="5"/>
    </row>
    <row r="62" spans="1:15" x14ac:dyDescent="0.25">
      <c r="A62" s="1">
        <v>40267</v>
      </c>
      <c r="B62" s="2" t="s">
        <v>6</v>
      </c>
      <c r="C62" s="2" t="s">
        <v>5</v>
      </c>
      <c r="D62" s="3">
        <v>10.82</v>
      </c>
      <c r="E62">
        <v>2593</v>
      </c>
      <c r="G62">
        <f>E62+(SUM(F$3:F61))</f>
        <v>11233</v>
      </c>
      <c r="J62" s="5"/>
      <c r="K62" s="5"/>
      <c r="L62" s="5"/>
      <c r="M62" s="5"/>
      <c r="N62" s="5"/>
      <c r="O62" s="5"/>
    </row>
    <row r="63" spans="1:15" x14ac:dyDescent="0.25">
      <c r="A63" s="1">
        <v>40268</v>
      </c>
      <c r="B63" s="2" t="s">
        <v>2</v>
      </c>
      <c r="C63" s="2" t="s">
        <v>5</v>
      </c>
      <c r="D63" s="3">
        <v>10.8</v>
      </c>
      <c r="E63">
        <v>1758</v>
      </c>
      <c r="G63">
        <f>E63+(SUM(F$3:F62))</f>
        <v>10398</v>
      </c>
      <c r="J63" s="5"/>
      <c r="K63" s="5"/>
      <c r="L63" s="5"/>
      <c r="M63" s="5"/>
      <c r="N63" s="5"/>
      <c r="O63" s="5"/>
    </row>
    <row r="64" spans="1:15" x14ac:dyDescent="0.25">
      <c r="A64" s="1">
        <v>40269</v>
      </c>
      <c r="B64" s="2" t="s">
        <v>6</v>
      </c>
      <c r="C64" s="2" t="s">
        <v>5</v>
      </c>
      <c r="D64" s="3">
        <v>11.040000000000001</v>
      </c>
      <c r="E64">
        <v>2575</v>
      </c>
      <c r="G64">
        <f>E64+(SUM(F$3:F63))</f>
        <v>11215</v>
      </c>
      <c r="J64" s="5"/>
      <c r="K64" s="5"/>
      <c r="L64" s="5"/>
      <c r="M64" s="5"/>
      <c r="N64" s="5"/>
      <c r="O64" s="5"/>
    </row>
    <row r="65" spans="1:15" x14ac:dyDescent="0.25">
      <c r="A65" s="1">
        <v>40273</v>
      </c>
      <c r="B65" s="2" t="s">
        <v>6</v>
      </c>
      <c r="C65" s="2" t="s">
        <v>3</v>
      </c>
      <c r="D65" s="3">
        <v>10.709999999999999</v>
      </c>
      <c r="E65">
        <v>2185</v>
      </c>
      <c r="G65">
        <f>E65+(SUM(F$3:F64))</f>
        <v>10825</v>
      </c>
      <c r="J65" s="5"/>
      <c r="K65" s="5"/>
      <c r="L65" s="5"/>
      <c r="M65" s="5"/>
      <c r="N65" s="5"/>
      <c r="O65" s="5"/>
    </row>
    <row r="66" spans="1:15" x14ac:dyDescent="0.25">
      <c r="A66" s="1">
        <v>40274</v>
      </c>
      <c r="B66" s="2" t="s">
        <v>6</v>
      </c>
      <c r="C66" s="2" t="s">
        <v>3</v>
      </c>
      <c r="D66" s="3">
        <v>10.965</v>
      </c>
      <c r="E66">
        <v>2345</v>
      </c>
      <c r="G66">
        <f>E66+(SUM(F$3:F65))</f>
        <v>10985</v>
      </c>
      <c r="J66" s="5"/>
      <c r="K66" s="5"/>
      <c r="L66" s="5"/>
      <c r="M66" s="5"/>
      <c r="N66" s="5"/>
      <c r="O66" s="5"/>
    </row>
    <row r="67" spans="1:15" x14ac:dyDescent="0.25">
      <c r="A67" s="1">
        <v>40275</v>
      </c>
      <c r="B67" s="2" t="s">
        <v>6</v>
      </c>
      <c r="C67" s="2" t="s">
        <v>3</v>
      </c>
      <c r="D67" s="3">
        <v>11.180000000000001</v>
      </c>
      <c r="E67">
        <v>2590</v>
      </c>
      <c r="G67">
        <f>E67+(SUM(F$3:F66))</f>
        <v>11230</v>
      </c>
      <c r="J67" s="5"/>
      <c r="K67" s="5"/>
      <c r="L67" s="5"/>
      <c r="M67" s="5"/>
      <c r="N67" s="5"/>
      <c r="O67" s="5"/>
    </row>
    <row r="68" spans="1:15" x14ac:dyDescent="0.25">
      <c r="A68" s="1">
        <v>40276</v>
      </c>
      <c r="B68" s="2" t="s">
        <v>6</v>
      </c>
      <c r="C68" s="2" t="s">
        <v>3</v>
      </c>
      <c r="D68" s="3">
        <v>11.43</v>
      </c>
      <c r="E68">
        <v>2475</v>
      </c>
      <c r="G68">
        <f>E68+(SUM(F$3:F67))</f>
        <v>11115</v>
      </c>
      <c r="J68" s="5"/>
      <c r="K68" s="5"/>
      <c r="L68" s="5"/>
      <c r="M68" s="5"/>
      <c r="N68" s="5"/>
      <c r="O68" s="5"/>
    </row>
    <row r="69" spans="1:15" x14ac:dyDescent="0.25">
      <c r="A69" s="1">
        <v>40277</v>
      </c>
      <c r="B69" s="2" t="s">
        <v>6</v>
      </c>
      <c r="C69" s="2" t="s">
        <v>3</v>
      </c>
      <c r="D69" s="3">
        <v>11.28</v>
      </c>
      <c r="E69">
        <v>2752</v>
      </c>
      <c r="G69">
        <f>E69+(SUM(F$3:F68))</f>
        <v>11392</v>
      </c>
      <c r="J69" s="5"/>
      <c r="K69" s="5"/>
      <c r="L69" s="5"/>
      <c r="M69" s="5"/>
      <c r="N69" s="5"/>
      <c r="O69" s="5"/>
    </row>
    <row r="70" spans="1:15" x14ac:dyDescent="0.25">
      <c r="A70" s="1">
        <v>40280</v>
      </c>
      <c r="B70" s="2" t="s">
        <v>6</v>
      </c>
      <c r="C70" s="2" t="s">
        <v>3</v>
      </c>
      <c r="D70" s="3">
        <v>11.114999999999998</v>
      </c>
      <c r="E70">
        <v>3075</v>
      </c>
      <c r="G70">
        <f>E70+(SUM(F$3:F69))</f>
        <v>11715</v>
      </c>
      <c r="J70" s="5"/>
      <c r="K70" s="5"/>
      <c r="L70" s="5"/>
      <c r="M70" s="5"/>
      <c r="N70" s="5"/>
      <c r="O70" s="5"/>
    </row>
    <row r="71" spans="1:15" x14ac:dyDescent="0.25">
      <c r="A71" s="1">
        <v>40281</v>
      </c>
      <c r="B71" s="2" t="s">
        <v>6</v>
      </c>
      <c r="C71" s="2" t="s">
        <v>3</v>
      </c>
      <c r="D71" s="3">
        <v>11.15</v>
      </c>
      <c r="E71">
        <v>852</v>
      </c>
      <c r="G71">
        <f>E71+(SUM(F$3:F70))</f>
        <v>9492</v>
      </c>
      <c r="J71" s="5"/>
      <c r="K71" s="5"/>
      <c r="L71" s="5"/>
      <c r="M71" s="5"/>
      <c r="N71" s="5"/>
      <c r="O71" s="5"/>
    </row>
    <row r="72" spans="1:15" x14ac:dyDescent="0.25">
      <c r="A72" s="1">
        <v>40282</v>
      </c>
      <c r="B72" s="2" t="s">
        <v>6</v>
      </c>
      <c r="C72" s="2" t="s">
        <v>3</v>
      </c>
      <c r="D72" s="3">
        <v>11.315</v>
      </c>
      <c r="E72">
        <f>2322-117</f>
        <v>2205</v>
      </c>
      <c r="F72">
        <v>2322</v>
      </c>
      <c r="G72">
        <f>E72+(SUM(F$3:F71))</f>
        <v>10845</v>
      </c>
      <c r="J72" s="5"/>
      <c r="K72" s="5"/>
      <c r="L72" s="5"/>
      <c r="M72" s="5"/>
      <c r="N72" s="5"/>
      <c r="O72" s="5"/>
    </row>
    <row r="73" spans="1:15" x14ac:dyDescent="0.25">
      <c r="A73" s="1">
        <v>40283</v>
      </c>
      <c r="B73" s="2" t="s">
        <v>6</v>
      </c>
      <c r="C73" s="2" t="s">
        <v>3</v>
      </c>
      <c r="D73" s="3">
        <v>11.09</v>
      </c>
      <c r="E73">
        <v>368</v>
      </c>
      <c r="G73">
        <f>E73+(SUM(F$3:F72))</f>
        <v>11330</v>
      </c>
      <c r="J73" s="5"/>
      <c r="K73" s="5"/>
      <c r="L73" s="5"/>
      <c r="M73" s="5"/>
      <c r="N73" s="5"/>
      <c r="O73" s="5"/>
    </row>
    <row r="74" spans="1:15" x14ac:dyDescent="0.25">
      <c r="A74" s="1">
        <v>40284</v>
      </c>
      <c r="B74" s="2" t="s">
        <v>4</v>
      </c>
      <c r="C74" s="2" t="s">
        <v>5</v>
      </c>
      <c r="D74" s="3">
        <v>12.010000000000002</v>
      </c>
      <c r="E74">
        <v>440</v>
      </c>
      <c r="G74">
        <f>E74+(SUM(F$3:F73))</f>
        <v>11402</v>
      </c>
      <c r="J74" s="5"/>
      <c r="K74" s="5"/>
      <c r="L74" s="5"/>
      <c r="M74" s="5"/>
      <c r="N74" s="5"/>
      <c r="O74" s="5"/>
    </row>
    <row r="75" spans="1:15" x14ac:dyDescent="0.25">
      <c r="A75" s="1">
        <v>40287</v>
      </c>
      <c r="B75" s="2" t="s">
        <v>4</v>
      </c>
      <c r="C75" s="2" t="s">
        <v>3</v>
      </c>
      <c r="D75" s="3">
        <v>11.855</v>
      </c>
      <c r="E75">
        <v>1220</v>
      </c>
      <c r="G75">
        <f>E75+(SUM(F$3:F74))</f>
        <v>12182</v>
      </c>
      <c r="J75" s="5"/>
      <c r="K75" s="5"/>
      <c r="L75" s="5"/>
      <c r="M75" s="5"/>
      <c r="N75" s="5"/>
      <c r="O75" s="5"/>
    </row>
    <row r="76" spans="1:15" x14ac:dyDescent="0.25">
      <c r="A76" s="1">
        <v>40288</v>
      </c>
      <c r="B76" s="2" t="s">
        <v>4</v>
      </c>
      <c r="C76" s="2" t="s">
        <v>3</v>
      </c>
      <c r="D76" s="3">
        <v>11.66</v>
      </c>
      <c r="E76">
        <v>805</v>
      </c>
      <c r="G76">
        <f>E76+(SUM(F$3:F75))</f>
        <v>11767</v>
      </c>
      <c r="J76" s="5"/>
      <c r="K76" s="5"/>
      <c r="L76" s="5"/>
      <c r="M76" s="5"/>
      <c r="N76" s="5"/>
      <c r="O76" s="5"/>
    </row>
    <row r="77" spans="1:15" x14ac:dyDescent="0.25">
      <c r="A77" s="1">
        <v>40289</v>
      </c>
      <c r="B77" s="2" t="s">
        <v>2</v>
      </c>
      <c r="C77" s="2" t="s">
        <v>5</v>
      </c>
      <c r="D77" s="3">
        <v>11.715</v>
      </c>
      <c r="E77">
        <v>1810</v>
      </c>
      <c r="G77">
        <f>E77+(SUM(F$3:F76))</f>
        <v>12772</v>
      </c>
      <c r="J77" s="5"/>
      <c r="K77" s="5"/>
      <c r="L77" s="5"/>
      <c r="M77" s="5"/>
      <c r="N77" s="5"/>
      <c r="O77" s="5"/>
    </row>
    <row r="78" spans="1:15" x14ac:dyDescent="0.25">
      <c r="A78" s="1">
        <v>40290</v>
      </c>
      <c r="B78" s="2" t="s">
        <v>4</v>
      </c>
      <c r="C78" s="2" t="s">
        <v>5</v>
      </c>
      <c r="D78" s="3">
        <v>12.324999999999999</v>
      </c>
      <c r="E78">
        <v>1750</v>
      </c>
      <c r="G78">
        <f>E78+(SUM(F$3:F77))</f>
        <v>12712</v>
      </c>
      <c r="J78" s="5"/>
      <c r="K78" s="5"/>
      <c r="L78" s="5"/>
      <c r="M78" s="5"/>
      <c r="N78" s="5"/>
      <c r="O78" s="5"/>
    </row>
    <row r="79" spans="1:15" x14ac:dyDescent="0.25">
      <c r="A79" s="1">
        <v>40291</v>
      </c>
      <c r="B79" s="2" t="s">
        <v>2</v>
      </c>
      <c r="C79" s="2" t="s">
        <v>5</v>
      </c>
      <c r="D79" s="3">
        <v>12.145</v>
      </c>
      <c r="E79">
        <v>2230</v>
      </c>
      <c r="G79">
        <f>E79+(SUM(F$3:F78))</f>
        <v>13192</v>
      </c>
      <c r="J79" s="5"/>
      <c r="K79" s="5"/>
      <c r="L79" s="5"/>
      <c r="M79" s="5"/>
      <c r="N79" s="5"/>
      <c r="O79" s="5"/>
    </row>
    <row r="80" spans="1:15" x14ac:dyDescent="0.25">
      <c r="A80" s="1">
        <v>40294</v>
      </c>
      <c r="B80" s="2" t="s">
        <v>7</v>
      </c>
      <c r="C80" s="2" t="s">
        <v>5</v>
      </c>
      <c r="D80" s="3">
        <v>11.94</v>
      </c>
      <c r="E80">
        <v>2375</v>
      </c>
      <c r="G80">
        <f>E80+(SUM(F$3:F79))</f>
        <v>13337</v>
      </c>
      <c r="J80" s="5"/>
      <c r="K80" s="5"/>
      <c r="L80" s="5"/>
      <c r="M80" s="5"/>
      <c r="N80" s="5"/>
      <c r="O80" s="5"/>
    </row>
    <row r="81" spans="1:15" x14ac:dyDescent="0.25">
      <c r="A81" s="1">
        <v>40295</v>
      </c>
      <c r="B81" s="2" t="s">
        <v>7</v>
      </c>
      <c r="C81" s="2" t="s">
        <v>3</v>
      </c>
      <c r="D81" s="3">
        <v>13.015000000000001</v>
      </c>
      <c r="E81">
        <v>1910</v>
      </c>
      <c r="G81">
        <f>E81+(SUM(F$3:F80))</f>
        <v>12872</v>
      </c>
      <c r="J81" s="5"/>
      <c r="K81" s="5"/>
      <c r="L81" s="5"/>
      <c r="M81" s="5"/>
      <c r="N81" s="5"/>
      <c r="O81" s="5"/>
    </row>
    <row r="82" spans="1:15" x14ac:dyDescent="0.25">
      <c r="A82" s="1">
        <v>40296</v>
      </c>
      <c r="B82" s="2" t="s">
        <v>7</v>
      </c>
      <c r="C82" s="2" t="s">
        <v>3</v>
      </c>
      <c r="D82" s="3">
        <v>13.260000000000002</v>
      </c>
      <c r="E82">
        <v>560</v>
      </c>
      <c r="G82">
        <f>E82+(SUM(F$3:F81))</f>
        <v>11522</v>
      </c>
      <c r="J82" s="5"/>
      <c r="K82" s="5"/>
      <c r="L82" s="5"/>
      <c r="M82" s="5"/>
      <c r="N82" s="5"/>
      <c r="O82" s="5"/>
    </row>
    <row r="83" spans="1:15" x14ac:dyDescent="0.25">
      <c r="A83" s="1">
        <v>40297</v>
      </c>
      <c r="B83" s="2" t="s">
        <v>7</v>
      </c>
      <c r="C83" s="2" t="s">
        <v>3</v>
      </c>
      <c r="D83" s="3">
        <v>13.67</v>
      </c>
      <c r="E83">
        <v>890</v>
      </c>
      <c r="G83">
        <f>E83+(SUM(F$3:F82))</f>
        <v>11852</v>
      </c>
      <c r="J83" s="5"/>
      <c r="K83" s="5"/>
      <c r="L83" s="5"/>
      <c r="M83" s="5"/>
      <c r="N83" s="5"/>
      <c r="O83" s="5"/>
    </row>
    <row r="84" spans="1:15" x14ac:dyDescent="0.25">
      <c r="A84" s="1">
        <v>40298</v>
      </c>
      <c r="B84" s="2" t="s">
        <v>7</v>
      </c>
      <c r="C84" s="2" t="s">
        <v>3</v>
      </c>
      <c r="D84" s="3">
        <v>14.16</v>
      </c>
      <c r="E84">
        <v>1000</v>
      </c>
      <c r="G84">
        <f>E84+(SUM(F$3:F83))</f>
        <v>11962</v>
      </c>
      <c r="J84" s="5"/>
      <c r="K84" s="5"/>
      <c r="L84" s="5"/>
      <c r="M84" s="5"/>
      <c r="N84" s="5"/>
      <c r="O84" s="5"/>
    </row>
    <row r="85" spans="1:15" x14ac:dyDescent="0.25">
      <c r="A85" s="1">
        <v>40301</v>
      </c>
      <c r="B85" s="2" t="s">
        <v>7</v>
      </c>
      <c r="C85" s="2" t="s">
        <v>3</v>
      </c>
      <c r="D85" s="3">
        <v>14.574999999999999</v>
      </c>
      <c r="E85">
        <v>1350</v>
      </c>
      <c r="G85">
        <f>E85+(SUM(F$3:F84))</f>
        <v>12312</v>
      </c>
      <c r="J85" s="5"/>
      <c r="K85" s="5"/>
      <c r="L85" s="5"/>
      <c r="M85" s="5"/>
      <c r="N85" s="5"/>
      <c r="O85" s="5"/>
    </row>
    <row r="86" spans="1:15" x14ac:dyDescent="0.25">
      <c r="A86" s="1">
        <v>40302</v>
      </c>
      <c r="B86" s="2" t="s">
        <v>7</v>
      </c>
      <c r="C86" s="2" t="s">
        <v>3</v>
      </c>
      <c r="D86" s="3">
        <v>15.809999999999999</v>
      </c>
      <c r="E86">
        <v>-105</v>
      </c>
      <c r="G86">
        <f>E86+(SUM(F$3:F85))</f>
        <v>10857</v>
      </c>
      <c r="J86" s="5"/>
      <c r="K86" s="5"/>
      <c r="L86" s="5"/>
      <c r="M86" s="5"/>
      <c r="N86" s="5"/>
      <c r="O86" s="5"/>
    </row>
    <row r="87" spans="1:15" x14ac:dyDescent="0.25">
      <c r="A87" s="1">
        <v>40303</v>
      </c>
      <c r="B87" s="2" t="s">
        <v>7</v>
      </c>
      <c r="C87" s="2" t="s">
        <v>3</v>
      </c>
      <c r="D87" s="3">
        <v>15.95</v>
      </c>
      <c r="E87">
        <v>1005</v>
      </c>
      <c r="G87">
        <f>E87+(SUM(F$3:F86))</f>
        <v>11967</v>
      </c>
      <c r="J87" s="5"/>
      <c r="K87" s="5"/>
      <c r="L87" s="5"/>
      <c r="M87" s="5"/>
      <c r="N87" s="5"/>
      <c r="O87" s="5"/>
    </row>
    <row r="88" spans="1:15" x14ac:dyDescent="0.25">
      <c r="A88" s="1">
        <v>40304</v>
      </c>
      <c r="B88" s="2" t="s">
        <v>7</v>
      </c>
      <c r="C88" s="2" t="s">
        <v>3</v>
      </c>
      <c r="D88" s="3">
        <v>21.265000000000001</v>
      </c>
      <c r="E88">
        <v>1695</v>
      </c>
      <c r="F88">
        <v>1560</v>
      </c>
      <c r="G88">
        <f>E88+(SUM(F$3:F87))</f>
        <v>12657</v>
      </c>
      <c r="J88" s="5"/>
      <c r="K88" s="5"/>
      <c r="L88" s="5"/>
      <c r="M88" s="5"/>
      <c r="N88" s="5"/>
      <c r="O88" s="5"/>
    </row>
    <row r="89" spans="1:15" x14ac:dyDescent="0.25">
      <c r="A89" s="1">
        <v>40305</v>
      </c>
      <c r="B89" s="2" t="s">
        <v>7</v>
      </c>
      <c r="C89" s="2" t="s">
        <v>3</v>
      </c>
      <c r="D89" s="3">
        <v>22.945</v>
      </c>
      <c r="G89">
        <f>E89+(SUM(F$3:F88))</f>
        <v>12522</v>
      </c>
      <c r="J89" s="5"/>
      <c r="K89" s="5"/>
      <c r="L89" s="5"/>
      <c r="M89" s="5"/>
      <c r="N89" s="5"/>
      <c r="O89" s="5"/>
    </row>
    <row r="90" spans="1:15" x14ac:dyDescent="0.25">
      <c r="A90" s="1">
        <v>40308</v>
      </c>
      <c r="B90" s="2" t="s">
        <v>7</v>
      </c>
      <c r="C90" s="2" t="s">
        <v>3</v>
      </c>
      <c r="D90" s="3">
        <v>25.39</v>
      </c>
      <c r="G90">
        <f>E90+(SUM(F$3:F89))</f>
        <v>12522</v>
      </c>
      <c r="J90" s="5"/>
      <c r="K90" s="5"/>
      <c r="L90" s="5"/>
      <c r="M90" s="5"/>
      <c r="N90" s="5"/>
      <c r="O90" s="5"/>
    </row>
    <row r="91" spans="1:15" x14ac:dyDescent="0.25">
      <c r="A91" s="1">
        <v>40309</v>
      </c>
      <c r="B91" s="2" t="s">
        <v>4</v>
      </c>
      <c r="C91" s="2" t="s">
        <v>5</v>
      </c>
      <c r="D91" s="3">
        <v>26.095000000000002</v>
      </c>
      <c r="E91">
        <v>-152</v>
      </c>
      <c r="G91">
        <f>E91+(SUM(F$3:F90))</f>
        <v>12370</v>
      </c>
      <c r="J91" s="5"/>
      <c r="K91" s="5"/>
      <c r="L91" s="5"/>
      <c r="M91" s="5"/>
      <c r="N91" s="5"/>
      <c r="O91" s="5"/>
    </row>
    <row r="92" spans="1:15" x14ac:dyDescent="0.25">
      <c r="A92" s="1">
        <v>40310</v>
      </c>
      <c r="B92" s="2" t="s">
        <v>4</v>
      </c>
      <c r="C92" s="2" t="s">
        <v>3</v>
      </c>
      <c r="D92" s="3">
        <v>26.31</v>
      </c>
      <c r="E92">
        <v>2403</v>
      </c>
      <c r="G92">
        <f>E92+(SUM(F$3:F91))</f>
        <v>14925</v>
      </c>
      <c r="J92" s="5"/>
      <c r="K92" s="5"/>
      <c r="L92" s="5"/>
      <c r="M92" s="5"/>
      <c r="N92" s="5"/>
      <c r="O92" s="5"/>
    </row>
    <row r="93" spans="1:15" x14ac:dyDescent="0.25">
      <c r="A93" s="1">
        <v>40311</v>
      </c>
      <c r="B93" s="2" t="s">
        <v>4</v>
      </c>
      <c r="C93" s="2" t="s">
        <v>3</v>
      </c>
      <c r="D93" s="3">
        <v>26.894999999999996</v>
      </c>
      <c r="E93">
        <v>3379</v>
      </c>
      <c r="G93">
        <f>E93+(SUM(F$3:F92))</f>
        <v>15901</v>
      </c>
      <c r="J93" s="5"/>
      <c r="K93" s="5"/>
      <c r="L93" s="5"/>
      <c r="M93" s="5"/>
      <c r="N93" s="5"/>
      <c r="O93" s="5"/>
    </row>
    <row r="94" spans="1:15" x14ac:dyDescent="0.25">
      <c r="A94" s="1">
        <v>40312</v>
      </c>
      <c r="B94" s="2" t="s">
        <v>7</v>
      </c>
      <c r="C94" s="2" t="s">
        <v>5</v>
      </c>
      <c r="D94" s="3">
        <v>27.185000000000002</v>
      </c>
      <c r="E94">
        <v>3039</v>
      </c>
      <c r="G94">
        <f>E94+(SUM(F$3:F93))</f>
        <v>15561</v>
      </c>
      <c r="J94" s="5"/>
      <c r="K94" s="5"/>
      <c r="L94" s="5"/>
      <c r="M94" s="5"/>
      <c r="N94" s="5"/>
      <c r="O94" s="5"/>
    </row>
    <row r="95" spans="1:15" x14ac:dyDescent="0.25">
      <c r="A95" s="1">
        <v>40315</v>
      </c>
      <c r="B95" s="2" t="s">
        <v>7</v>
      </c>
      <c r="C95" s="2" t="s">
        <v>3</v>
      </c>
      <c r="D95" s="3">
        <v>27.83</v>
      </c>
      <c r="E95">
        <v>3096</v>
      </c>
      <c r="F95">
        <v>3096</v>
      </c>
      <c r="G95">
        <f>E95+(SUM(F$3:F94))</f>
        <v>15618</v>
      </c>
      <c r="J95" s="5"/>
      <c r="K95" s="5"/>
      <c r="L95" s="5"/>
      <c r="M95" s="5"/>
      <c r="N95" s="5"/>
      <c r="O95" s="5"/>
    </row>
    <row r="96" spans="1:15" x14ac:dyDescent="0.25">
      <c r="A96" s="1">
        <v>40316</v>
      </c>
      <c r="B96" s="2" t="s">
        <v>7</v>
      </c>
      <c r="C96" s="2" t="s">
        <v>3</v>
      </c>
      <c r="D96" s="3">
        <v>28.84</v>
      </c>
      <c r="G96">
        <f>E96+(SUM(F$3:F95))</f>
        <v>15618</v>
      </c>
      <c r="J96" s="5"/>
      <c r="K96" s="5"/>
      <c r="L96" s="5"/>
      <c r="M96" s="5"/>
      <c r="N96" s="5"/>
      <c r="O96" s="5"/>
    </row>
    <row r="97" spans="1:15" x14ac:dyDescent="0.25">
      <c r="A97" s="1">
        <v>40317</v>
      </c>
      <c r="B97" s="2" t="s">
        <v>7</v>
      </c>
      <c r="C97" s="2" t="s">
        <v>3</v>
      </c>
      <c r="D97" s="3">
        <v>29.424999999999997</v>
      </c>
      <c r="G97">
        <f>E97+(SUM(F$3:F96))</f>
        <v>15618</v>
      </c>
      <c r="J97" s="5"/>
      <c r="K97" s="5"/>
      <c r="L97" s="5"/>
      <c r="M97" s="5"/>
      <c r="N97" s="5"/>
      <c r="O97" s="5"/>
    </row>
    <row r="98" spans="1:15" x14ac:dyDescent="0.25">
      <c r="A98" s="1">
        <v>40318</v>
      </c>
      <c r="B98" s="2" t="s">
        <v>9</v>
      </c>
      <c r="C98" s="2" t="s">
        <v>5</v>
      </c>
      <c r="D98" s="3">
        <v>30.545000000000002</v>
      </c>
      <c r="G98">
        <f>E98+(SUM(F$3:F97))</f>
        <v>15618</v>
      </c>
      <c r="J98" s="5"/>
      <c r="K98" s="5"/>
      <c r="L98" s="5"/>
      <c r="M98" s="5"/>
      <c r="N98" s="5"/>
      <c r="O98" s="5"/>
    </row>
    <row r="99" spans="1:15" x14ac:dyDescent="0.25">
      <c r="A99" s="1">
        <v>40319</v>
      </c>
      <c r="B99" s="2" t="s">
        <v>9</v>
      </c>
      <c r="C99" s="2" t="s">
        <v>3</v>
      </c>
      <c r="D99" s="3">
        <v>31.939999999999998</v>
      </c>
      <c r="G99">
        <f>E99+(SUM(F$3:F98))</f>
        <v>15618</v>
      </c>
      <c r="J99" s="5"/>
      <c r="K99" s="5"/>
      <c r="L99" s="5"/>
      <c r="M99" s="5"/>
      <c r="N99" s="5"/>
      <c r="O99" s="5"/>
    </row>
    <row r="100" spans="1:15" x14ac:dyDescent="0.25">
      <c r="A100" s="1">
        <v>40322</v>
      </c>
      <c r="B100" s="2" t="s">
        <v>9</v>
      </c>
      <c r="C100" s="2" t="s">
        <v>3</v>
      </c>
      <c r="D100" s="3">
        <v>32.385000000000005</v>
      </c>
      <c r="G100">
        <f>E100+(SUM(F$3:F99))</f>
        <v>15618</v>
      </c>
      <c r="J100" s="5"/>
      <c r="K100" s="5"/>
      <c r="L100" s="5"/>
      <c r="M100" s="5"/>
      <c r="N100" s="5"/>
      <c r="O100" s="5"/>
    </row>
    <row r="101" spans="1:15" x14ac:dyDescent="0.25">
      <c r="A101" s="1">
        <v>40323</v>
      </c>
      <c r="B101" s="2" t="s">
        <v>9</v>
      </c>
      <c r="C101" s="2" t="s">
        <v>3</v>
      </c>
      <c r="D101" s="3">
        <v>32.58</v>
      </c>
      <c r="G101">
        <f>E101+(SUM(F$3:F100))</f>
        <v>15618</v>
      </c>
      <c r="J101" s="5"/>
      <c r="K101" s="5"/>
      <c r="L101" s="5"/>
      <c r="M101" s="5"/>
      <c r="N101" s="5"/>
      <c r="O101" s="5"/>
    </row>
    <row r="102" spans="1:15" x14ac:dyDescent="0.25">
      <c r="A102" s="1">
        <v>40324</v>
      </c>
      <c r="B102" s="2" t="s">
        <v>9</v>
      </c>
      <c r="C102" s="2" t="s">
        <v>3</v>
      </c>
      <c r="D102" s="3">
        <v>33.184999999999995</v>
      </c>
      <c r="G102">
        <f>E102+(SUM(F$3:F101))</f>
        <v>15618</v>
      </c>
      <c r="J102" s="5"/>
      <c r="K102" s="5"/>
      <c r="L102" s="5"/>
      <c r="M102" s="5"/>
      <c r="N102" s="5"/>
      <c r="O102" s="5"/>
    </row>
    <row r="103" spans="1:15" x14ac:dyDescent="0.25">
      <c r="A103" s="1">
        <v>40325</v>
      </c>
      <c r="B103" s="2" t="s">
        <v>7</v>
      </c>
      <c r="C103" s="2" t="s">
        <v>5</v>
      </c>
      <c r="D103" s="3">
        <v>34.134999999999998</v>
      </c>
      <c r="G103">
        <f>E103+(SUM(F$3:F102))</f>
        <v>15618</v>
      </c>
      <c r="J103" s="5"/>
      <c r="K103" s="5"/>
      <c r="L103" s="5"/>
      <c r="M103" s="5"/>
      <c r="N103" s="5"/>
      <c r="O103" s="5"/>
    </row>
    <row r="104" spans="1:15" x14ac:dyDescent="0.25">
      <c r="A104" s="1">
        <v>40326</v>
      </c>
      <c r="B104" s="2" t="s">
        <v>9</v>
      </c>
      <c r="C104" s="2" t="s">
        <v>5</v>
      </c>
      <c r="D104" s="3">
        <v>33.975000000000001</v>
      </c>
      <c r="G104">
        <f>E104+(SUM(F$3:F103))</f>
        <v>15618</v>
      </c>
      <c r="J104" s="5"/>
      <c r="K104" s="5"/>
      <c r="L104" s="5"/>
      <c r="M104" s="5"/>
      <c r="N104" s="5"/>
      <c r="O104" s="5"/>
    </row>
    <row r="105" spans="1:15" x14ac:dyDescent="0.25">
      <c r="A105" s="1">
        <v>40330</v>
      </c>
      <c r="B105" s="2" t="s">
        <v>9</v>
      </c>
      <c r="C105" s="2" t="s">
        <v>3</v>
      </c>
      <c r="D105" s="3">
        <v>34.33</v>
      </c>
      <c r="G105">
        <f>E105+(SUM(F$3:F104))</f>
        <v>15618</v>
      </c>
      <c r="J105" s="5"/>
      <c r="K105" s="5"/>
      <c r="L105" s="5"/>
      <c r="M105" s="5"/>
      <c r="N105" s="5"/>
      <c r="O105" s="5"/>
    </row>
    <row r="106" spans="1:15" x14ac:dyDescent="0.25">
      <c r="A106" s="1">
        <v>40331</v>
      </c>
      <c r="B106" s="2" t="s">
        <v>9</v>
      </c>
      <c r="C106" s="2" t="s">
        <v>3</v>
      </c>
      <c r="D106" s="3">
        <v>34.03</v>
      </c>
      <c r="G106">
        <f>E106+(SUM(F$3:F105))</f>
        <v>15618</v>
      </c>
      <c r="J106" s="5"/>
      <c r="K106" s="5"/>
      <c r="L106" s="5"/>
      <c r="M106" s="5"/>
      <c r="N106" s="5"/>
      <c r="O106" s="5"/>
    </row>
    <row r="107" spans="1:15" x14ac:dyDescent="0.25">
      <c r="A107" s="1">
        <v>40332</v>
      </c>
      <c r="B107" s="2" t="s">
        <v>4</v>
      </c>
      <c r="C107" s="2" t="s">
        <v>5</v>
      </c>
      <c r="D107" s="3">
        <v>33.854999999999997</v>
      </c>
      <c r="E107">
        <v>-159</v>
      </c>
      <c r="G107">
        <f>E107+(SUM(F$3:F106))</f>
        <v>15459</v>
      </c>
      <c r="J107" s="5"/>
      <c r="K107" s="5"/>
      <c r="L107" s="5"/>
      <c r="M107" s="5"/>
      <c r="N107" s="5"/>
      <c r="O107" s="5"/>
    </row>
    <row r="108" spans="1:15" x14ac:dyDescent="0.25">
      <c r="A108" s="1">
        <v>40333</v>
      </c>
      <c r="B108" s="2" t="s">
        <v>9</v>
      </c>
      <c r="C108" s="2" t="s">
        <v>5</v>
      </c>
      <c r="D108" s="3">
        <v>29.980000000000004</v>
      </c>
      <c r="E108">
        <v>-1500</v>
      </c>
      <c r="F108">
        <v>-1500</v>
      </c>
      <c r="G108">
        <f>E108+(SUM(F$3:F107))</f>
        <v>14118</v>
      </c>
      <c r="J108" s="5"/>
      <c r="K108" s="5"/>
      <c r="L108" s="5"/>
      <c r="M108" s="5"/>
      <c r="N108" s="5"/>
      <c r="O108" s="5"/>
    </row>
    <row r="109" spans="1:15" x14ac:dyDescent="0.25">
      <c r="A109" s="1">
        <v>40336</v>
      </c>
      <c r="B109" s="2" t="s">
        <v>9</v>
      </c>
      <c r="C109" s="2" t="s">
        <v>3</v>
      </c>
      <c r="D109" s="3">
        <v>28.984999999999999</v>
      </c>
      <c r="G109">
        <f>E109+(SUM(F$3:F108))</f>
        <v>14118</v>
      </c>
      <c r="J109" s="5"/>
      <c r="K109" s="5"/>
      <c r="L109" s="5"/>
      <c r="M109" s="5"/>
      <c r="N109" s="5"/>
      <c r="O109" s="5"/>
    </row>
    <row r="110" spans="1:15" x14ac:dyDescent="0.25">
      <c r="A110" s="1">
        <v>40337</v>
      </c>
      <c r="B110" s="2" t="s">
        <v>9</v>
      </c>
      <c r="C110" s="2" t="s">
        <v>3</v>
      </c>
      <c r="D110" s="3">
        <v>27.38</v>
      </c>
      <c r="G110">
        <f>E110+(SUM(F$3:F109))</f>
        <v>14118</v>
      </c>
      <c r="J110" s="5"/>
      <c r="K110" s="5"/>
      <c r="L110" s="5"/>
      <c r="M110" s="5"/>
      <c r="N110" s="5"/>
      <c r="O110" s="5"/>
    </row>
    <row r="111" spans="1:15" x14ac:dyDescent="0.25">
      <c r="A111" s="1">
        <v>40338</v>
      </c>
      <c r="B111" s="2" t="s">
        <v>9</v>
      </c>
      <c r="C111" s="2" t="s">
        <v>3</v>
      </c>
      <c r="D111" s="3">
        <v>27.494999999999997</v>
      </c>
      <c r="G111">
        <f>E111+(SUM(F$3:F110))</f>
        <v>14118</v>
      </c>
      <c r="J111" s="5"/>
      <c r="K111" s="5"/>
      <c r="L111" s="5"/>
      <c r="M111" s="5"/>
      <c r="N111" s="5"/>
      <c r="O111" s="5"/>
    </row>
    <row r="112" spans="1:15" x14ac:dyDescent="0.25">
      <c r="A112" s="1">
        <v>40339</v>
      </c>
      <c r="B112" s="2" t="s">
        <v>9</v>
      </c>
      <c r="C112" s="2" t="s">
        <v>3</v>
      </c>
      <c r="D112" s="3">
        <v>28.215</v>
      </c>
      <c r="G112">
        <f>E112+(SUM(F$3:F111))</f>
        <v>14118</v>
      </c>
      <c r="J112" s="5"/>
      <c r="K112" s="5"/>
      <c r="L112" s="5"/>
      <c r="M112" s="5"/>
      <c r="N112" s="5"/>
      <c r="O112" s="5"/>
    </row>
    <row r="113" spans="1:15" x14ac:dyDescent="0.25">
      <c r="A113" s="1">
        <v>40340</v>
      </c>
      <c r="B113" s="2" t="s">
        <v>9</v>
      </c>
      <c r="C113" s="2" t="s">
        <v>3</v>
      </c>
      <c r="D113" s="3">
        <v>28.134999999999998</v>
      </c>
      <c r="G113">
        <f>E113+(SUM(F$3:F112))</f>
        <v>14118</v>
      </c>
      <c r="J113" s="5"/>
      <c r="K113" s="5"/>
      <c r="L113" s="5"/>
      <c r="M113" s="5"/>
      <c r="N113" s="5"/>
      <c r="O113" s="5"/>
    </row>
    <row r="114" spans="1:15" x14ac:dyDescent="0.25">
      <c r="A114" s="1">
        <v>40343</v>
      </c>
      <c r="B114" s="2" t="s">
        <v>9</v>
      </c>
      <c r="C114" s="2" t="s">
        <v>3</v>
      </c>
      <c r="D114" s="3">
        <v>27.435000000000002</v>
      </c>
      <c r="G114">
        <f>E114+(SUM(F$3:F113))</f>
        <v>14118</v>
      </c>
      <c r="J114" s="5"/>
      <c r="K114" s="5"/>
      <c r="L114" s="5"/>
      <c r="M114" s="5"/>
      <c r="N114" s="5"/>
      <c r="O114" s="5"/>
    </row>
    <row r="115" spans="1:15" x14ac:dyDescent="0.25">
      <c r="A115" s="1">
        <v>40344</v>
      </c>
      <c r="B115" s="2" t="s">
        <v>6</v>
      </c>
      <c r="C115" s="2" t="s">
        <v>5</v>
      </c>
      <c r="D115" s="3">
        <v>27.355</v>
      </c>
      <c r="E115">
        <v>-150</v>
      </c>
      <c r="G115">
        <f>E115+(SUM(F$3:F114))</f>
        <v>13968</v>
      </c>
      <c r="J115" s="5"/>
      <c r="K115" s="5"/>
      <c r="L115" s="5"/>
      <c r="M115" s="5"/>
      <c r="N115" s="5"/>
      <c r="O115" s="5"/>
    </row>
    <row r="116" spans="1:15" x14ac:dyDescent="0.25">
      <c r="A116" s="1">
        <v>40345</v>
      </c>
      <c r="B116" s="2" t="s">
        <v>6</v>
      </c>
      <c r="C116" s="2" t="s">
        <v>3</v>
      </c>
      <c r="D116" s="3">
        <v>26.37</v>
      </c>
      <c r="E116">
        <v>800</v>
      </c>
      <c r="G116">
        <f>E116+(SUM(F$3:F115))</f>
        <v>14918</v>
      </c>
      <c r="J116" s="5"/>
      <c r="K116" s="5"/>
      <c r="L116" s="5"/>
      <c r="M116" s="5"/>
      <c r="N116" s="5"/>
      <c r="O116" s="5"/>
    </row>
    <row r="117" spans="1:15" x14ac:dyDescent="0.25">
      <c r="A117" s="1">
        <v>40346</v>
      </c>
      <c r="B117" s="2" t="s">
        <v>6</v>
      </c>
      <c r="C117" s="2" t="s">
        <v>3</v>
      </c>
      <c r="D117" s="3">
        <v>25.805</v>
      </c>
      <c r="E117">
        <v>2400</v>
      </c>
      <c r="G117">
        <f>E117+(SUM(F$3:F116))</f>
        <v>16518</v>
      </c>
      <c r="J117" s="5"/>
      <c r="K117" s="5"/>
      <c r="L117" s="5"/>
      <c r="M117" s="5"/>
      <c r="N117" s="5"/>
      <c r="O117" s="5"/>
    </row>
    <row r="118" spans="1:15" x14ac:dyDescent="0.25">
      <c r="A118" s="1">
        <v>40347</v>
      </c>
      <c r="B118" s="2" t="s">
        <v>6</v>
      </c>
      <c r="C118" s="2" t="s">
        <v>3</v>
      </c>
      <c r="D118" s="3">
        <v>24.045000000000002</v>
      </c>
      <c r="E118">
        <v>2450</v>
      </c>
      <c r="G118">
        <f>E118+(SUM(F$3:F117))</f>
        <v>16568</v>
      </c>
      <c r="J118" s="5"/>
      <c r="K118" s="5"/>
      <c r="L118" s="5"/>
      <c r="M118" s="5"/>
      <c r="N118" s="5"/>
      <c r="O118" s="5"/>
    </row>
    <row r="119" spans="1:15" x14ac:dyDescent="0.25">
      <c r="A119" s="1">
        <v>40350</v>
      </c>
      <c r="B119" s="2" t="s">
        <v>6</v>
      </c>
      <c r="C119" s="2" t="s">
        <v>3</v>
      </c>
      <c r="D119" s="3">
        <v>23.24</v>
      </c>
      <c r="E119">
        <v>3100</v>
      </c>
      <c r="G119">
        <f>E119+(SUM(F$3:F118))</f>
        <v>17218</v>
      </c>
      <c r="J119" s="5"/>
      <c r="K119" s="5"/>
      <c r="L119" s="5"/>
      <c r="M119" s="5"/>
      <c r="N119" s="5"/>
      <c r="O119" s="5"/>
    </row>
    <row r="120" spans="1:15" x14ac:dyDescent="0.25">
      <c r="A120" s="1">
        <v>40351</v>
      </c>
      <c r="B120" s="2" t="s">
        <v>9</v>
      </c>
      <c r="C120" s="2" t="s">
        <v>5</v>
      </c>
      <c r="D120" s="3">
        <v>23.595000000000002</v>
      </c>
      <c r="E120">
        <v>4550</v>
      </c>
      <c r="G120">
        <f>E120+(SUM(F$3:F119))</f>
        <v>18668</v>
      </c>
      <c r="J120" s="5"/>
      <c r="K120" s="5"/>
      <c r="L120" s="5"/>
      <c r="M120" s="5"/>
      <c r="N120" s="5"/>
      <c r="O120" s="5"/>
    </row>
    <row r="121" spans="1:15" x14ac:dyDescent="0.25">
      <c r="A121" s="1">
        <v>40352</v>
      </c>
      <c r="B121" s="2" t="s">
        <v>9</v>
      </c>
      <c r="C121" s="2" t="s">
        <v>3</v>
      </c>
      <c r="D121" s="3">
        <v>22.625</v>
      </c>
      <c r="E121">
        <v>1650</v>
      </c>
      <c r="G121">
        <f>E121+(SUM(F$3:F120))</f>
        <v>15768</v>
      </c>
      <c r="J121" s="5"/>
      <c r="K121" s="5"/>
      <c r="L121" s="5"/>
      <c r="M121" s="5"/>
      <c r="N121" s="5"/>
      <c r="O121" s="5"/>
    </row>
    <row r="122" spans="1:15" x14ac:dyDescent="0.25">
      <c r="A122" s="1">
        <v>40353</v>
      </c>
      <c r="B122" s="2" t="s">
        <v>9</v>
      </c>
      <c r="C122" s="2" t="s">
        <v>3</v>
      </c>
      <c r="D122" s="3">
        <v>22.360000000000003</v>
      </c>
      <c r="E122">
        <v>2100</v>
      </c>
      <c r="F122">
        <v>2100</v>
      </c>
      <c r="G122">
        <f>E122+(SUM(F$3:F121))</f>
        <v>16218</v>
      </c>
      <c r="J122" s="5"/>
      <c r="K122" s="5"/>
      <c r="L122" s="5"/>
      <c r="M122" s="5"/>
      <c r="N122" s="5"/>
      <c r="O122" s="5"/>
    </row>
    <row r="123" spans="1:15" x14ac:dyDescent="0.25">
      <c r="A123" s="1">
        <v>40354</v>
      </c>
      <c r="B123" s="2" t="s">
        <v>9</v>
      </c>
      <c r="C123" s="2" t="s">
        <v>3</v>
      </c>
      <c r="D123" s="3">
        <v>21.37</v>
      </c>
      <c r="G123">
        <f>E123+(SUM(F$3:F122))</f>
        <v>16218</v>
      </c>
      <c r="J123" s="5"/>
      <c r="K123" s="5"/>
      <c r="L123" s="5"/>
      <c r="M123" s="5"/>
      <c r="N123" s="5"/>
      <c r="O123" s="5"/>
    </row>
    <row r="124" spans="1:15" x14ac:dyDescent="0.25">
      <c r="A124" s="1">
        <v>40357</v>
      </c>
      <c r="B124" s="2" t="s">
        <v>9</v>
      </c>
      <c r="C124" s="2" t="s">
        <v>3</v>
      </c>
      <c r="D124" s="3">
        <v>21.004999999999999</v>
      </c>
      <c r="G124">
        <f>E124+(SUM(F$3:F123))</f>
        <v>16218</v>
      </c>
      <c r="J124" s="5"/>
      <c r="K124" s="5"/>
      <c r="L124" s="5"/>
      <c r="M124" s="5"/>
      <c r="N124" s="5"/>
      <c r="O124" s="5"/>
    </row>
    <row r="125" spans="1:15" x14ac:dyDescent="0.25">
      <c r="A125" s="1">
        <v>40358</v>
      </c>
      <c r="B125" s="2" t="s">
        <v>9</v>
      </c>
      <c r="C125" s="2" t="s">
        <v>3</v>
      </c>
      <c r="D125" s="3">
        <v>21.705000000000002</v>
      </c>
      <c r="G125">
        <f>E125+(SUM(F$3:F124))</f>
        <v>16218</v>
      </c>
      <c r="J125" s="5"/>
      <c r="K125" s="5"/>
      <c r="L125" s="5"/>
      <c r="M125" s="5"/>
      <c r="N125" s="5"/>
      <c r="O125" s="5"/>
    </row>
    <row r="126" spans="1:15" x14ac:dyDescent="0.25">
      <c r="A126" s="1">
        <v>40359</v>
      </c>
      <c r="B126" s="2" t="s">
        <v>9</v>
      </c>
      <c r="C126" s="2" t="s">
        <v>3</v>
      </c>
      <c r="D126" s="3">
        <v>21.29</v>
      </c>
      <c r="G126">
        <f>E126+(SUM(F$3:F125))</f>
        <v>16218</v>
      </c>
      <c r="J126" s="5"/>
      <c r="K126" s="5"/>
      <c r="L126" s="5"/>
      <c r="M126" s="5"/>
      <c r="N126" s="5"/>
      <c r="O126" s="5"/>
    </row>
    <row r="127" spans="1:15" x14ac:dyDescent="0.25">
      <c r="A127" s="1">
        <v>40360</v>
      </c>
      <c r="B127" s="2" t="s">
        <v>9</v>
      </c>
      <c r="C127" s="2" t="s">
        <v>3</v>
      </c>
      <c r="D127" s="3">
        <v>21.73</v>
      </c>
      <c r="G127">
        <f>E127+(SUM(F$3:F126))</f>
        <v>16218</v>
      </c>
      <c r="J127" s="5"/>
      <c r="K127" s="5"/>
      <c r="L127" s="5"/>
      <c r="M127" s="5"/>
      <c r="N127" s="5"/>
      <c r="O127" s="5"/>
    </row>
    <row r="128" spans="1:15" x14ac:dyDescent="0.25">
      <c r="A128" s="1">
        <v>40361</v>
      </c>
      <c r="B128" s="2" t="s">
        <v>9</v>
      </c>
      <c r="C128" s="2" t="s">
        <v>3</v>
      </c>
      <c r="D128" s="3">
        <v>20.504999999999999</v>
      </c>
      <c r="G128">
        <f>E128+(SUM(F$3:F127))</f>
        <v>16218</v>
      </c>
      <c r="J128" s="5"/>
      <c r="K128" s="5"/>
      <c r="L128" s="5"/>
      <c r="M128" s="5"/>
      <c r="N128" s="5"/>
      <c r="O128" s="5"/>
    </row>
    <row r="129" spans="1:15" x14ac:dyDescent="0.25">
      <c r="A129" s="1">
        <v>40365</v>
      </c>
      <c r="B129" s="2" t="s">
        <v>9</v>
      </c>
      <c r="C129" s="2" t="s">
        <v>3</v>
      </c>
      <c r="D129" s="3">
        <v>20.65</v>
      </c>
      <c r="G129">
        <f>E129+(SUM(F$3:F128))</f>
        <v>16218</v>
      </c>
      <c r="J129" s="5"/>
      <c r="K129" s="5"/>
      <c r="L129" s="5"/>
      <c r="M129" s="5"/>
      <c r="N129" s="5"/>
      <c r="O129" s="5"/>
    </row>
    <row r="130" spans="1:15" x14ac:dyDescent="0.25">
      <c r="A130" s="1">
        <v>40366</v>
      </c>
      <c r="B130" s="2" t="s">
        <v>9</v>
      </c>
      <c r="C130" s="2" t="s">
        <v>3</v>
      </c>
      <c r="D130" s="3">
        <v>21.244999999999997</v>
      </c>
      <c r="G130">
        <f>E130+(SUM(F$3:F129))</f>
        <v>16218</v>
      </c>
      <c r="J130" s="5"/>
      <c r="K130" s="5"/>
      <c r="L130" s="5"/>
      <c r="M130" s="5"/>
      <c r="N130" s="5"/>
      <c r="O130" s="5"/>
    </row>
    <row r="131" spans="1:15" x14ac:dyDescent="0.25">
      <c r="A131" s="1">
        <v>40367</v>
      </c>
      <c r="B131" s="2" t="s">
        <v>9</v>
      </c>
      <c r="C131" s="2" t="s">
        <v>3</v>
      </c>
      <c r="D131" s="3">
        <v>20.590000000000003</v>
      </c>
      <c r="G131">
        <f>E131+(SUM(F$3:F130))</f>
        <v>16218</v>
      </c>
      <c r="J131" s="5"/>
      <c r="K131" s="5"/>
      <c r="L131" s="5"/>
      <c r="M131" s="5"/>
      <c r="N131" s="5"/>
      <c r="O131" s="5"/>
    </row>
    <row r="132" spans="1:15" x14ac:dyDescent="0.25">
      <c r="A132" s="1">
        <v>40368</v>
      </c>
      <c r="B132" s="2" t="s">
        <v>9</v>
      </c>
      <c r="C132" s="2" t="s">
        <v>3</v>
      </c>
      <c r="D132" s="3">
        <v>19.495000000000001</v>
      </c>
      <c r="G132">
        <f>E132+(SUM(F$3:F131))</f>
        <v>16218</v>
      </c>
      <c r="J132" s="5"/>
      <c r="K132" s="5"/>
      <c r="L132" s="5"/>
      <c r="M132" s="5"/>
      <c r="N132" s="5"/>
      <c r="O132" s="5"/>
    </row>
    <row r="133" spans="1:15" x14ac:dyDescent="0.25">
      <c r="A133" s="1">
        <v>40371</v>
      </c>
      <c r="B133" s="2" t="s">
        <v>10</v>
      </c>
      <c r="C133" s="2" t="s">
        <v>5</v>
      </c>
      <c r="D133" s="3">
        <v>19.225000000000001</v>
      </c>
      <c r="G133">
        <f>E133+(SUM(F$3:F132))</f>
        <v>16218</v>
      </c>
      <c r="J133" s="5"/>
      <c r="K133" s="5"/>
      <c r="L133" s="5"/>
      <c r="M133" s="5"/>
      <c r="N133" s="5"/>
      <c r="O133" s="5"/>
    </row>
    <row r="134" spans="1:15" x14ac:dyDescent="0.25">
      <c r="A134" s="1">
        <v>40372</v>
      </c>
      <c r="B134" s="2" t="s">
        <v>10</v>
      </c>
      <c r="C134" s="2" t="s">
        <v>3</v>
      </c>
      <c r="D134" s="3">
        <v>19.395</v>
      </c>
      <c r="G134">
        <f>E134+(SUM(F$3:F133))</f>
        <v>16218</v>
      </c>
      <c r="J134" s="5"/>
      <c r="K134" s="5"/>
      <c r="L134" s="5"/>
      <c r="M134" s="5"/>
      <c r="N134" s="5"/>
      <c r="O134" s="5"/>
    </row>
    <row r="135" spans="1:15" x14ac:dyDescent="0.25">
      <c r="A135" s="1">
        <v>40373</v>
      </c>
      <c r="B135" s="2" t="s">
        <v>10</v>
      </c>
      <c r="C135" s="2" t="s">
        <v>3</v>
      </c>
      <c r="D135" s="3">
        <v>18.71</v>
      </c>
      <c r="G135">
        <f>E135+(SUM(F$3:F134))</f>
        <v>16218</v>
      </c>
      <c r="J135" s="5"/>
      <c r="K135" s="5"/>
      <c r="L135" s="5"/>
      <c r="M135" s="5"/>
      <c r="N135" s="5"/>
      <c r="O135" s="5"/>
    </row>
    <row r="136" spans="1:15" x14ac:dyDescent="0.25">
      <c r="A136" s="1">
        <v>40374</v>
      </c>
      <c r="B136" s="2" t="s">
        <v>11</v>
      </c>
      <c r="C136" s="2" t="s">
        <v>5</v>
      </c>
      <c r="D136" s="3">
        <v>19.045000000000002</v>
      </c>
      <c r="G136">
        <f>E136+(SUM(F$3:F135))</f>
        <v>16218</v>
      </c>
      <c r="J136" s="5"/>
      <c r="K136" s="5"/>
      <c r="L136" s="5"/>
      <c r="M136" s="5"/>
      <c r="N136" s="5"/>
      <c r="O136" s="5"/>
    </row>
    <row r="137" spans="1:15" x14ac:dyDescent="0.25">
      <c r="A137" s="1">
        <v>40375</v>
      </c>
      <c r="B137" s="2" t="s">
        <v>9</v>
      </c>
      <c r="C137" s="2" t="s">
        <v>5</v>
      </c>
      <c r="D137" s="3">
        <v>20.019999999999996</v>
      </c>
      <c r="G137">
        <f>E137+(SUM(F$3:F136))</f>
        <v>16218</v>
      </c>
      <c r="J137" s="5"/>
      <c r="K137" s="5"/>
      <c r="L137" s="5"/>
      <c r="M137" s="5"/>
      <c r="N137" s="5"/>
      <c r="O137" s="5"/>
    </row>
    <row r="138" spans="1:15" x14ac:dyDescent="0.25">
      <c r="A138" s="1">
        <v>40378</v>
      </c>
      <c r="B138" s="2" t="s">
        <v>9</v>
      </c>
      <c r="C138" s="2" t="s">
        <v>3</v>
      </c>
      <c r="D138" s="3">
        <v>20.339999999999996</v>
      </c>
      <c r="G138">
        <f>E138+(SUM(F$3:F137))</f>
        <v>16218</v>
      </c>
      <c r="J138" s="5"/>
      <c r="K138" s="5"/>
      <c r="L138" s="5"/>
      <c r="M138" s="5"/>
      <c r="N138" s="5"/>
      <c r="O138" s="5"/>
    </row>
    <row r="139" spans="1:15" x14ac:dyDescent="0.25">
      <c r="A139" s="1">
        <v>40379</v>
      </c>
      <c r="B139" s="2" t="s">
        <v>10</v>
      </c>
      <c r="C139" s="2" t="s">
        <v>5</v>
      </c>
      <c r="D139" s="3">
        <v>20.504999999999999</v>
      </c>
      <c r="G139">
        <f>E139+(SUM(F$3:F138))</f>
        <v>16218</v>
      </c>
      <c r="J139" s="5"/>
      <c r="K139" s="5"/>
      <c r="L139" s="5"/>
      <c r="M139" s="5"/>
      <c r="N139" s="5"/>
      <c r="O139" s="5"/>
    </row>
    <row r="140" spans="1:15" x14ac:dyDescent="0.25">
      <c r="A140" s="1">
        <v>40380</v>
      </c>
      <c r="B140" s="2" t="s">
        <v>9</v>
      </c>
      <c r="C140" s="2" t="s">
        <v>5</v>
      </c>
      <c r="D140" s="3">
        <v>20.48</v>
      </c>
      <c r="G140">
        <f>E140+(SUM(F$3:F139))</f>
        <v>16218</v>
      </c>
      <c r="J140" s="5"/>
      <c r="K140" s="5"/>
      <c r="L140" s="5"/>
      <c r="M140" s="5"/>
      <c r="N140" s="5"/>
      <c r="O140" s="5"/>
    </row>
    <row r="141" spans="1:15" x14ac:dyDescent="0.25">
      <c r="A141" s="1">
        <v>40381</v>
      </c>
      <c r="B141" s="2" t="s">
        <v>9</v>
      </c>
      <c r="C141" s="2" t="s">
        <v>3</v>
      </c>
      <c r="D141" s="3">
        <v>21.14</v>
      </c>
      <c r="G141">
        <f>E141+(SUM(F$3:F140))</f>
        <v>16218</v>
      </c>
      <c r="J141" s="5"/>
      <c r="K141" s="5"/>
      <c r="L141" s="5"/>
      <c r="M141" s="5"/>
      <c r="N141" s="5"/>
      <c r="O141" s="5"/>
    </row>
    <row r="142" spans="1:15" x14ac:dyDescent="0.25">
      <c r="A142" s="1">
        <v>40382</v>
      </c>
      <c r="B142" s="2" t="s">
        <v>6</v>
      </c>
      <c r="C142" s="2" t="s">
        <v>5</v>
      </c>
      <c r="D142" s="3">
        <v>20.914999999999999</v>
      </c>
      <c r="E142">
        <v>-144</v>
      </c>
      <c r="G142">
        <f>E142+(SUM(F$3:F141))</f>
        <v>16074</v>
      </c>
      <c r="J142" s="5"/>
      <c r="K142" s="5"/>
      <c r="L142" s="5"/>
      <c r="M142" s="5"/>
      <c r="N142" s="5"/>
      <c r="O142" s="5"/>
    </row>
    <row r="143" spans="1:15" x14ac:dyDescent="0.25">
      <c r="A143" s="1">
        <v>40385</v>
      </c>
      <c r="B143" s="2" t="s">
        <v>6</v>
      </c>
      <c r="C143" s="2" t="s">
        <v>3</v>
      </c>
      <c r="D143" s="3">
        <v>20.779999999999998</v>
      </c>
      <c r="E143">
        <v>456</v>
      </c>
      <c r="G143">
        <f>E143+(SUM(F$3:F142))</f>
        <v>16674</v>
      </c>
      <c r="J143" s="5"/>
      <c r="K143" s="5"/>
      <c r="L143" s="5"/>
      <c r="M143" s="5"/>
      <c r="N143" s="5"/>
      <c r="O143" s="5"/>
    </row>
    <row r="144" spans="1:15" x14ac:dyDescent="0.25">
      <c r="A144" s="1">
        <v>40386</v>
      </c>
      <c r="B144" s="2" t="s">
        <v>6</v>
      </c>
      <c r="C144" s="2" t="s">
        <v>3</v>
      </c>
      <c r="D144" s="3">
        <v>20.779999999999998</v>
      </c>
      <c r="E144">
        <v>1556</v>
      </c>
      <c r="G144">
        <f>E144+(SUM(F$3:F143))</f>
        <v>17774</v>
      </c>
      <c r="J144" s="5"/>
      <c r="K144" s="5"/>
      <c r="L144" s="5"/>
      <c r="M144" s="5"/>
      <c r="N144" s="5"/>
      <c r="O144" s="5"/>
    </row>
    <row r="145" spans="1:15" x14ac:dyDescent="0.25">
      <c r="A145" s="1">
        <v>40387</v>
      </c>
      <c r="B145" s="2" t="s">
        <v>6</v>
      </c>
      <c r="C145" s="2" t="s">
        <v>3</v>
      </c>
      <c r="D145" s="3">
        <v>19.39</v>
      </c>
      <c r="E145">
        <v>1196</v>
      </c>
      <c r="G145">
        <f>E145+(SUM(F$3:F144))</f>
        <v>17414</v>
      </c>
      <c r="J145" s="5"/>
      <c r="K145" s="5"/>
      <c r="L145" s="5"/>
      <c r="M145" s="5"/>
      <c r="N145" s="5"/>
      <c r="O145" s="5"/>
    </row>
    <row r="146" spans="1:15" x14ac:dyDescent="0.25">
      <c r="A146" s="1">
        <v>40388</v>
      </c>
      <c r="B146" s="2" t="s">
        <v>2</v>
      </c>
      <c r="C146" s="2" t="s">
        <v>5</v>
      </c>
      <c r="D146" s="3">
        <v>19.594999999999999</v>
      </c>
      <c r="E146">
        <v>1096</v>
      </c>
      <c r="G146">
        <f>E146+(SUM(F$3:F145))</f>
        <v>17314</v>
      </c>
      <c r="J146" s="5"/>
      <c r="K146" s="5"/>
      <c r="L146" s="5"/>
      <c r="M146" s="5"/>
      <c r="N146" s="5"/>
      <c r="O146" s="5"/>
    </row>
    <row r="147" spans="1:15" x14ac:dyDescent="0.25">
      <c r="A147" s="1">
        <v>40389</v>
      </c>
      <c r="B147" s="2" t="s">
        <v>2</v>
      </c>
      <c r="C147" s="2" t="s">
        <v>3</v>
      </c>
      <c r="D147" s="3">
        <v>19.355</v>
      </c>
      <c r="E147">
        <v>1738</v>
      </c>
      <c r="G147">
        <f>E147+(SUM(F$3:F146))</f>
        <v>17956</v>
      </c>
      <c r="J147" s="5"/>
      <c r="K147" s="5"/>
      <c r="L147" s="5"/>
      <c r="M147" s="5"/>
      <c r="N147" s="5"/>
      <c r="O147" s="5"/>
    </row>
    <row r="148" spans="1:15" x14ac:dyDescent="0.25">
      <c r="A148" s="1">
        <v>40392</v>
      </c>
      <c r="B148" s="2" t="s">
        <v>6</v>
      </c>
      <c r="C148" s="2" t="s">
        <v>5</v>
      </c>
      <c r="D148" s="3">
        <v>19.79</v>
      </c>
      <c r="E148">
        <v>518</v>
      </c>
      <c r="G148">
        <f>E148+(SUM(F$3:F147))</f>
        <v>16736</v>
      </c>
      <c r="J148" s="5"/>
      <c r="K148" s="5"/>
      <c r="L148" s="5"/>
      <c r="M148" s="5"/>
      <c r="N148" s="5"/>
      <c r="O148" s="5"/>
    </row>
    <row r="149" spans="1:15" x14ac:dyDescent="0.25">
      <c r="A149" s="1">
        <v>40393</v>
      </c>
      <c r="B149" s="2" t="s">
        <v>6</v>
      </c>
      <c r="C149" s="2" t="s">
        <v>3</v>
      </c>
      <c r="D149" s="3">
        <v>19.005000000000003</v>
      </c>
      <c r="E149">
        <v>3020</v>
      </c>
      <c r="G149">
        <f>E149+(SUM(F$3:F148))</f>
        <v>19238</v>
      </c>
      <c r="J149" s="5"/>
      <c r="K149" s="5"/>
      <c r="L149" s="5"/>
      <c r="M149" s="5"/>
      <c r="N149" s="5"/>
      <c r="O149" s="5"/>
    </row>
    <row r="150" spans="1:15" x14ac:dyDescent="0.25">
      <c r="A150" s="1">
        <v>40394</v>
      </c>
      <c r="B150" s="2" t="s">
        <v>6</v>
      </c>
      <c r="C150" s="2" t="s">
        <v>3</v>
      </c>
      <c r="D150" s="3">
        <v>17.795000000000002</v>
      </c>
      <c r="E150">
        <v>2420</v>
      </c>
      <c r="G150">
        <f>E150+(SUM(F$3:F149))</f>
        <v>18638</v>
      </c>
      <c r="J150" s="5"/>
      <c r="K150" s="5"/>
      <c r="L150" s="5"/>
      <c r="M150" s="5"/>
      <c r="N150" s="5"/>
      <c r="O150" s="5"/>
    </row>
    <row r="151" spans="1:15" x14ac:dyDescent="0.25">
      <c r="A151" s="1">
        <v>40395</v>
      </c>
      <c r="B151" s="2" t="s">
        <v>6</v>
      </c>
      <c r="C151" s="2" t="s">
        <v>3</v>
      </c>
      <c r="D151" s="3">
        <v>17.555</v>
      </c>
      <c r="E151">
        <v>2840</v>
      </c>
      <c r="G151">
        <f>E151+(SUM(F$3:F150))</f>
        <v>19058</v>
      </c>
      <c r="J151" s="5"/>
      <c r="K151" s="5"/>
      <c r="L151" s="5"/>
      <c r="M151" s="5"/>
      <c r="N151" s="5"/>
      <c r="O151" s="5"/>
    </row>
    <row r="152" spans="1:15" x14ac:dyDescent="0.25">
      <c r="A152" s="1">
        <v>40396</v>
      </c>
      <c r="B152" s="2" t="s">
        <v>2</v>
      </c>
      <c r="C152" s="2" t="s">
        <v>5</v>
      </c>
      <c r="D152" s="3">
        <v>18</v>
      </c>
      <c r="E152">
        <v>3522</v>
      </c>
      <c r="G152">
        <f>E152+(SUM(F$3:F151))</f>
        <v>19740</v>
      </c>
      <c r="J152" s="5"/>
      <c r="K152" s="5"/>
      <c r="L152" s="5"/>
      <c r="M152" s="5"/>
      <c r="N152" s="5"/>
      <c r="O152" s="5"/>
    </row>
    <row r="153" spans="1:15" x14ac:dyDescent="0.25">
      <c r="A153" s="1">
        <v>40399</v>
      </c>
      <c r="B153" s="2" t="s">
        <v>6</v>
      </c>
      <c r="C153" s="2" t="s">
        <v>5</v>
      </c>
      <c r="D153" s="3">
        <v>17.884999999999998</v>
      </c>
      <c r="E153">
        <v>1964</v>
      </c>
      <c r="G153">
        <f>E153+(SUM(F$3:F152))</f>
        <v>18182</v>
      </c>
      <c r="J153" s="5"/>
      <c r="K153" s="5"/>
      <c r="L153" s="5"/>
      <c r="M153" s="5"/>
      <c r="N153" s="5"/>
      <c r="O153" s="5"/>
    </row>
    <row r="154" spans="1:15" x14ac:dyDescent="0.25">
      <c r="A154" s="1">
        <v>40400</v>
      </c>
      <c r="B154" s="2" t="s">
        <v>2</v>
      </c>
      <c r="C154" s="2" t="s">
        <v>5</v>
      </c>
      <c r="D154" s="3">
        <v>17.664999999999999</v>
      </c>
      <c r="E154">
        <v>2666</v>
      </c>
      <c r="G154">
        <f>E154+(SUM(F$3:F153))</f>
        <v>18884</v>
      </c>
      <c r="J154" s="5"/>
      <c r="K154" s="5"/>
      <c r="L154" s="5"/>
      <c r="M154" s="5"/>
      <c r="N154" s="5"/>
      <c r="O154" s="5"/>
    </row>
    <row r="155" spans="1:15" x14ac:dyDescent="0.25">
      <c r="A155" s="1">
        <v>40401</v>
      </c>
      <c r="B155" s="2" t="s">
        <v>9</v>
      </c>
      <c r="C155" s="2" t="s">
        <v>5</v>
      </c>
      <c r="D155" s="3">
        <v>18.685000000000002</v>
      </c>
      <c r="E155">
        <v>3416</v>
      </c>
      <c r="G155">
        <f>E155+(SUM(F$3:F154))</f>
        <v>19634</v>
      </c>
      <c r="J155" s="5"/>
      <c r="K155" s="5"/>
      <c r="L155" s="5"/>
      <c r="M155" s="5"/>
      <c r="N155" s="5"/>
      <c r="O155" s="5"/>
    </row>
    <row r="156" spans="1:15" x14ac:dyDescent="0.25">
      <c r="A156" s="1">
        <v>40402</v>
      </c>
      <c r="B156" s="2" t="s">
        <v>9</v>
      </c>
      <c r="C156" s="2" t="s">
        <v>3</v>
      </c>
      <c r="D156" s="3">
        <v>18.59</v>
      </c>
      <c r="E156">
        <v>2806</v>
      </c>
      <c r="G156">
        <f>E156+(SUM(F$3:F155))</f>
        <v>19024</v>
      </c>
      <c r="J156" s="5"/>
      <c r="K156" s="5"/>
      <c r="L156" s="5"/>
      <c r="M156" s="5"/>
      <c r="N156" s="5"/>
      <c r="O156" s="5"/>
    </row>
    <row r="157" spans="1:15" x14ac:dyDescent="0.25">
      <c r="A157" s="1">
        <v>40403</v>
      </c>
      <c r="B157" s="2" t="s">
        <v>9</v>
      </c>
      <c r="C157" s="2" t="s">
        <v>3</v>
      </c>
      <c r="D157" s="3">
        <v>17.364999999999998</v>
      </c>
      <c r="E157">
        <v>2916</v>
      </c>
      <c r="G157">
        <f>E157+(SUM(F$3:F156))</f>
        <v>19134</v>
      </c>
      <c r="J157" s="5"/>
      <c r="K157" s="5"/>
      <c r="L157" s="5"/>
      <c r="M157" s="5"/>
      <c r="N157" s="5"/>
      <c r="O157" s="5"/>
    </row>
    <row r="158" spans="1:15" x14ac:dyDescent="0.25">
      <c r="A158" s="1">
        <v>40406</v>
      </c>
      <c r="B158" s="2" t="s">
        <v>10</v>
      </c>
      <c r="C158" s="2" t="s">
        <v>5</v>
      </c>
      <c r="D158" s="3">
        <v>17.375</v>
      </c>
      <c r="E158">
        <v>3476</v>
      </c>
      <c r="G158">
        <f>E158+(SUM(F$3:F157))</f>
        <v>19694</v>
      </c>
      <c r="J158" s="5"/>
      <c r="K158" s="5"/>
      <c r="L158" s="5"/>
      <c r="M158" s="5"/>
      <c r="N158" s="5"/>
      <c r="O158" s="5"/>
    </row>
    <row r="159" spans="1:15" x14ac:dyDescent="0.25">
      <c r="A159" s="1">
        <v>40407</v>
      </c>
      <c r="B159" s="2" t="s">
        <v>10</v>
      </c>
      <c r="C159" s="2" t="s">
        <v>3</v>
      </c>
      <c r="D159" s="3">
        <v>17.07</v>
      </c>
      <c r="E159">
        <v>4376</v>
      </c>
      <c r="G159">
        <f>E159+(SUM(F$3:F158))</f>
        <v>20594</v>
      </c>
      <c r="J159" s="5"/>
      <c r="K159" s="5"/>
      <c r="L159" s="5"/>
      <c r="M159" s="5"/>
      <c r="N159" s="5"/>
      <c r="O159" s="5"/>
    </row>
    <row r="160" spans="1:15" x14ac:dyDescent="0.25">
      <c r="A160" s="1">
        <v>40408</v>
      </c>
      <c r="B160" s="2" t="s">
        <v>10</v>
      </c>
      <c r="C160" s="2" t="s">
        <v>3</v>
      </c>
      <c r="D160" s="3">
        <v>16.585000000000001</v>
      </c>
      <c r="E160">
        <v>5376</v>
      </c>
      <c r="G160">
        <f>E160+(SUM(F$3:F159))</f>
        <v>21594</v>
      </c>
      <c r="J160" s="5"/>
      <c r="K160" s="5"/>
      <c r="L160" s="5"/>
      <c r="M160" s="5"/>
      <c r="N160" s="5"/>
      <c r="O160" s="5"/>
    </row>
    <row r="161" spans="1:15" x14ac:dyDescent="0.25">
      <c r="A161" s="1">
        <v>40409</v>
      </c>
      <c r="B161" s="2" t="s">
        <v>9</v>
      </c>
      <c r="C161" s="2" t="s">
        <v>5</v>
      </c>
      <c r="D161" s="3">
        <v>16.329999999999998</v>
      </c>
      <c r="E161">
        <v>6576</v>
      </c>
      <c r="G161">
        <f>E161+(SUM(F$3:F160))</f>
        <v>22794</v>
      </c>
      <c r="J161" s="5"/>
      <c r="K161" s="5"/>
      <c r="L161" s="5"/>
      <c r="M161" s="5"/>
      <c r="N161" s="5"/>
      <c r="O161" s="5"/>
    </row>
    <row r="162" spans="1:15" x14ac:dyDescent="0.25">
      <c r="A162" s="1">
        <v>40410</v>
      </c>
      <c r="B162" s="2" t="s">
        <v>9</v>
      </c>
      <c r="C162" s="2" t="s">
        <v>3</v>
      </c>
      <c r="D162" s="3">
        <v>16.105</v>
      </c>
      <c r="E162">
        <v>7904</v>
      </c>
      <c r="F162">
        <v>7904</v>
      </c>
      <c r="G162">
        <f>E162+(SUM(F$3:F161))</f>
        <v>24122</v>
      </c>
      <c r="J162" s="5"/>
      <c r="K162" s="5"/>
      <c r="L162" s="5"/>
      <c r="M162" s="5"/>
      <c r="N162" s="5"/>
      <c r="O162" s="5"/>
    </row>
    <row r="163" spans="1:15" x14ac:dyDescent="0.25">
      <c r="A163" s="1">
        <v>40413</v>
      </c>
      <c r="B163" s="2" t="s">
        <v>9</v>
      </c>
      <c r="C163" s="2" t="s">
        <v>3</v>
      </c>
      <c r="D163" s="3">
        <v>16.164999999999999</v>
      </c>
      <c r="G163">
        <f>E163+(SUM(F$3:F162))</f>
        <v>24122</v>
      </c>
      <c r="J163" s="5"/>
      <c r="K163" s="5"/>
      <c r="L163" s="5"/>
      <c r="M163" s="5"/>
      <c r="N163" s="5"/>
      <c r="O163" s="5"/>
    </row>
    <row r="164" spans="1:15" x14ac:dyDescent="0.25">
      <c r="A164" s="1">
        <v>40414</v>
      </c>
      <c r="B164" s="2" t="s">
        <v>9</v>
      </c>
      <c r="C164" s="2" t="s">
        <v>3</v>
      </c>
      <c r="D164" s="3">
        <v>16.649999999999999</v>
      </c>
      <c r="G164">
        <f>E164+(SUM(F$3:F163))</f>
        <v>24122</v>
      </c>
      <c r="J164" s="5"/>
      <c r="K164" s="5"/>
      <c r="L164" s="5"/>
      <c r="M164" s="5"/>
      <c r="N164" s="5"/>
      <c r="O164" s="5"/>
    </row>
    <row r="165" spans="1:15" x14ac:dyDescent="0.25">
      <c r="A165" s="1">
        <v>40415</v>
      </c>
      <c r="B165" s="2" t="s">
        <v>9</v>
      </c>
      <c r="C165" s="2" t="s">
        <v>3</v>
      </c>
      <c r="D165" s="3">
        <v>17.074999999999999</v>
      </c>
      <c r="G165">
        <f>E165+(SUM(F$3:F164))</f>
        <v>24122</v>
      </c>
      <c r="J165" s="5"/>
      <c r="K165" s="5"/>
      <c r="L165" s="5"/>
      <c r="M165" s="5"/>
      <c r="N165" s="5"/>
      <c r="O165" s="5"/>
    </row>
    <row r="166" spans="1:15" x14ac:dyDescent="0.25">
      <c r="A166" s="1">
        <v>40416</v>
      </c>
      <c r="B166" s="2" t="s">
        <v>9</v>
      </c>
      <c r="C166" s="2" t="s">
        <v>3</v>
      </c>
      <c r="D166" s="3">
        <v>16.72</v>
      </c>
      <c r="G166">
        <f>E166+(SUM(F$3:F165))</f>
        <v>24122</v>
      </c>
      <c r="J166" s="5"/>
      <c r="K166" s="5"/>
      <c r="L166" s="5"/>
      <c r="M166" s="5"/>
      <c r="N166" s="5"/>
      <c r="O166" s="5"/>
    </row>
    <row r="167" spans="1:15" x14ac:dyDescent="0.25">
      <c r="A167" s="1">
        <v>40417</v>
      </c>
      <c r="B167" s="2" t="s">
        <v>9</v>
      </c>
      <c r="C167" s="2" t="s">
        <v>3</v>
      </c>
      <c r="D167" s="3">
        <v>17.11</v>
      </c>
      <c r="G167">
        <f>E167+(SUM(F$3:F166))</f>
        <v>24122</v>
      </c>
      <c r="J167" s="5"/>
      <c r="K167" s="5"/>
      <c r="L167" s="5"/>
      <c r="M167" s="5"/>
      <c r="N167" s="5"/>
      <c r="O167" s="5"/>
    </row>
    <row r="168" spans="1:15" x14ac:dyDescent="0.25">
      <c r="A168" s="1">
        <v>40420</v>
      </c>
      <c r="B168" s="2" t="s">
        <v>9</v>
      </c>
      <c r="C168" s="2" t="s">
        <v>3</v>
      </c>
      <c r="D168" s="3">
        <v>16.579999999999998</v>
      </c>
      <c r="G168">
        <f>E168+(SUM(F$3:F167))</f>
        <v>24122</v>
      </c>
      <c r="J168" s="5"/>
      <c r="K168" s="5"/>
      <c r="L168" s="5"/>
      <c r="M168" s="5"/>
      <c r="N168" s="5"/>
      <c r="O168" s="5"/>
    </row>
    <row r="169" spans="1:15" x14ac:dyDescent="0.25">
      <c r="A169" s="1">
        <v>40421</v>
      </c>
      <c r="B169" s="2" t="s">
        <v>9</v>
      </c>
      <c r="C169" s="2" t="s">
        <v>3</v>
      </c>
      <c r="D169" s="3">
        <v>16.865000000000002</v>
      </c>
      <c r="G169">
        <f>E169+(SUM(F$3:F168))</f>
        <v>24122</v>
      </c>
      <c r="J169" s="5"/>
      <c r="K169" s="5"/>
      <c r="L169" s="5"/>
      <c r="M169" s="5"/>
      <c r="N169" s="5"/>
      <c r="O169" s="5"/>
    </row>
    <row r="170" spans="1:15" x14ac:dyDescent="0.25">
      <c r="A170" s="1">
        <v>40422</v>
      </c>
      <c r="B170" s="2" t="s">
        <v>9</v>
      </c>
      <c r="C170" s="2" t="s">
        <v>3</v>
      </c>
      <c r="D170" s="3">
        <v>18.04</v>
      </c>
      <c r="G170">
        <f>E170+(SUM(F$3:F169))</f>
        <v>24122</v>
      </c>
      <c r="J170" s="5"/>
      <c r="K170" s="5"/>
      <c r="L170" s="5"/>
      <c r="M170" s="5"/>
      <c r="N170" s="5"/>
      <c r="O170" s="5"/>
    </row>
    <row r="171" spans="1:15" x14ac:dyDescent="0.25">
      <c r="A171" s="1">
        <v>40423</v>
      </c>
      <c r="B171" s="2" t="s">
        <v>9</v>
      </c>
      <c r="C171" s="2" t="s">
        <v>3</v>
      </c>
      <c r="D171" s="3">
        <v>18.11</v>
      </c>
      <c r="G171">
        <f>E171+(SUM(F$3:F170))</f>
        <v>24122</v>
      </c>
      <c r="J171" s="5"/>
      <c r="K171" s="5"/>
      <c r="L171" s="5"/>
      <c r="M171" s="5"/>
      <c r="N171" s="5"/>
      <c r="O171" s="5"/>
    </row>
    <row r="172" spans="1:15" x14ac:dyDescent="0.25">
      <c r="A172" s="1">
        <v>40424</v>
      </c>
      <c r="B172" s="2" t="s">
        <v>4</v>
      </c>
      <c r="C172" s="2" t="s">
        <v>5</v>
      </c>
      <c r="D172" s="3">
        <v>17.905000000000001</v>
      </c>
      <c r="E172">
        <v>-165</v>
      </c>
      <c r="G172">
        <f>E172+(SUM(F$3:F171))</f>
        <v>23957</v>
      </c>
      <c r="J172" s="5"/>
      <c r="K172" s="5"/>
      <c r="L172" s="5"/>
      <c r="M172" s="5"/>
      <c r="N172" s="5"/>
      <c r="O172" s="5"/>
    </row>
    <row r="173" spans="1:15" x14ac:dyDescent="0.25">
      <c r="A173" s="1">
        <v>40428</v>
      </c>
      <c r="B173" s="2" t="s">
        <v>4</v>
      </c>
      <c r="C173" s="2" t="s">
        <v>3</v>
      </c>
      <c r="D173" s="3">
        <v>18.145</v>
      </c>
      <c r="E173">
        <v>-55</v>
      </c>
      <c r="G173">
        <f>E173+(SUM(F$3:F172))</f>
        <v>24067</v>
      </c>
      <c r="J173" s="5"/>
      <c r="K173" s="5"/>
      <c r="L173" s="5"/>
      <c r="M173" s="5"/>
      <c r="N173" s="5"/>
      <c r="O173" s="5"/>
    </row>
    <row r="174" spans="1:15" x14ac:dyDescent="0.25">
      <c r="A174" s="1">
        <v>40429</v>
      </c>
      <c r="B174" s="2" t="s">
        <v>4</v>
      </c>
      <c r="C174" s="2" t="s">
        <v>3</v>
      </c>
      <c r="D174" s="3">
        <v>17.940000000000001</v>
      </c>
      <c r="E174">
        <v>1035</v>
      </c>
      <c r="G174">
        <f>E174+(SUM(F$3:F173))</f>
        <v>25157</v>
      </c>
      <c r="J174" s="5"/>
      <c r="K174" s="5"/>
      <c r="L174" s="5"/>
      <c r="M174" s="5"/>
      <c r="N174" s="5"/>
      <c r="O174" s="5"/>
    </row>
    <row r="175" spans="1:15" x14ac:dyDescent="0.25">
      <c r="A175" s="1">
        <v>40430</v>
      </c>
      <c r="B175" s="2" t="s">
        <v>4</v>
      </c>
      <c r="C175" s="2" t="s">
        <v>3</v>
      </c>
      <c r="D175" s="3">
        <v>16.945</v>
      </c>
      <c r="E175">
        <v>1825</v>
      </c>
      <c r="G175">
        <f>E175+(SUM(F$3:F174))</f>
        <v>25947</v>
      </c>
      <c r="J175" s="5"/>
      <c r="K175" s="5"/>
      <c r="L175" s="5"/>
      <c r="M175" s="5"/>
      <c r="N175" s="5"/>
      <c r="O175" s="5"/>
    </row>
    <row r="176" spans="1:15" x14ac:dyDescent="0.25">
      <c r="A176" s="1">
        <v>40431</v>
      </c>
      <c r="B176" s="2" t="s">
        <v>4</v>
      </c>
      <c r="C176" s="2" t="s">
        <v>3</v>
      </c>
      <c r="D176" s="3">
        <v>16.465</v>
      </c>
      <c r="E176">
        <v>1780</v>
      </c>
      <c r="G176">
        <f>E176+(SUM(F$3:F175))</f>
        <v>25902</v>
      </c>
      <c r="J176" s="5"/>
      <c r="K176" s="5"/>
      <c r="L176" s="5"/>
      <c r="M176" s="5"/>
      <c r="N176" s="5"/>
      <c r="O176" s="5"/>
    </row>
    <row r="177" spans="1:15" x14ac:dyDescent="0.25">
      <c r="A177" s="1">
        <v>40434</v>
      </c>
      <c r="B177" s="2" t="s">
        <v>4</v>
      </c>
      <c r="C177" s="2" t="s">
        <v>3</v>
      </c>
      <c r="D177" s="3">
        <v>16.810000000000002</v>
      </c>
      <c r="E177">
        <v>2230</v>
      </c>
      <c r="G177">
        <f>E177+(SUM(F$3:F176))</f>
        <v>26352</v>
      </c>
      <c r="J177" s="5"/>
      <c r="K177" s="5"/>
      <c r="L177" s="5"/>
      <c r="M177" s="5"/>
      <c r="N177" s="5"/>
      <c r="O177" s="5"/>
    </row>
    <row r="178" spans="1:15" x14ac:dyDescent="0.25">
      <c r="A178" s="1">
        <v>40435</v>
      </c>
      <c r="B178" s="2" t="s">
        <v>4</v>
      </c>
      <c r="C178" s="2" t="s">
        <v>3</v>
      </c>
      <c r="D178" s="3">
        <v>16.7</v>
      </c>
      <c r="E178">
        <v>2323</v>
      </c>
      <c r="G178">
        <f>E178+(SUM(F$3:F177))</f>
        <v>26445</v>
      </c>
      <c r="J178" s="5"/>
      <c r="K178" s="5"/>
      <c r="L178" s="5"/>
      <c r="M178" s="5"/>
      <c r="N178" s="5"/>
      <c r="O178" s="5"/>
    </row>
    <row r="179" spans="1:15" x14ac:dyDescent="0.25">
      <c r="A179" s="1">
        <v>40436</v>
      </c>
      <c r="B179" s="2" t="s">
        <v>4</v>
      </c>
      <c r="C179" s="2" t="s">
        <v>3</v>
      </c>
      <c r="D179" s="3">
        <v>16.25</v>
      </c>
      <c r="E179">
        <v>490</v>
      </c>
      <c r="G179">
        <f>E179+(SUM(F$3:F178))</f>
        <v>24612</v>
      </c>
      <c r="J179" s="5"/>
      <c r="K179" s="5"/>
      <c r="L179" s="5"/>
      <c r="M179" s="5"/>
      <c r="N179" s="5"/>
      <c r="O179" s="5"/>
    </row>
    <row r="180" spans="1:15" x14ac:dyDescent="0.25">
      <c r="A180" s="1">
        <v>40437</v>
      </c>
      <c r="B180" s="2" t="s">
        <v>4</v>
      </c>
      <c r="C180" s="2" t="s">
        <v>3</v>
      </c>
      <c r="D180" s="3">
        <v>15.9</v>
      </c>
      <c r="E180">
        <v>1250</v>
      </c>
      <c r="G180">
        <f>E180+(SUM(F$3:F179))</f>
        <v>25372</v>
      </c>
      <c r="J180" s="5"/>
      <c r="K180" s="5"/>
      <c r="L180" s="5"/>
      <c r="M180" s="5"/>
      <c r="N180" s="5"/>
      <c r="O180" s="5"/>
    </row>
    <row r="181" spans="1:15" x14ac:dyDescent="0.25">
      <c r="A181" s="1">
        <v>40438</v>
      </c>
      <c r="B181" s="2" t="s">
        <v>4</v>
      </c>
      <c r="C181" s="2" t="s">
        <v>3</v>
      </c>
      <c r="D181" s="3">
        <v>15.205</v>
      </c>
      <c r="E181">
        <v>2080</v>
      </c>
      <c r="G181">
        <f>E181+(SUM(F$3:F180))</f>
        <v>26202</v>
      </c>
      <c r="J181" s="5"/>
      <c r="K181" s="5"/>
      <c r="L181" s="5"/>
      <c r="M181" s="5"/>
      <c r="N181" s="5"/>
      <c r="O181" s="5"/>
    </row>
    <row r="182" spans="1:15" x14ac:dyDescent="0.25">
      <c r="A182" s="1">
        <v>40441</v>
      </c>
      <c r="B182" s="2" t="s">
        <v>4</v>
      </c>
      <c r="C182" s="2" t="s">
        <v>3</v>
      </c>
      <c r="D182" s="3">
        <v>15.595000000000001</v>
      </c>
      <c r="E182">
        <v>1010</v>
      </c>
      <c r="G182">
        <f>E182+(SUM(F$3:F181))</f>
        <v>25132</v>
      </c>
      <c r="J182" s="5"/>
      <c r="K182" s="5"/>
      <c r="L182" s="5"/>
      <c r="M182" s="5"/>
      <c r="N182" s="5"/>
      <c r="O182" s="5"/>
    </row>
    <row r="183" spans="1:15" x14ac:dyDescent="0.25">
      <c r="A183" s="1">
        <v>40442</v>
      </c>
      <c r="B183" s="2" t="s">
        <v>4</v>
      </c>
      <c r="C183" s="2" t="s">
        <v>3</v>
      </c>
      <c r="D183" s="3">
        <v>15.51</v>
      </c>
      <c r="E183">
        <v>240</v>
      </c>
      <c r="G183">
        <f>E183+(SUM(F$3:F182))</f>
        <v>24362</v>
      </c>
      <c r="J183" s="5"/>
      <c r="K183" s="5"/>
      <c r="L183" s="5"/>
      <c r="M183" s="5"/>
      <c r="N183" s="5"/>
      <c r="O183" s="5"/>
    </row>
    <row r="184" spans="1:15" x14ac:dyDescent="0.25">
      <c r="A184" s="1">
        <v>40443</v>
      </c>
      <c r="B184" s="2" t="s">
        <v>4</v>
      </c>
      <c r="C184" s="2" t="s">
        <v>3</v>
      </c>
      <c r="D184" s="3">
        <v>15.105</v>
      </c>
      <c r="E184">
        <v>2953</v>
      </c>
      <c r="G184">
        <f>E184+(SUM(F$3:F183))</f>
        <v>27075</v>
      </c>
      <c r="J184" s="5"/>
      <c r="K184" s="5"/>
      <c r="L184" s="5"/>
      <c r="M184" s="5"/>
      <c r="N184" s="5"/>
      <c r="O184" s="5"/>
    </row>
    <row r="185" spans="1:15" x14ac:dyDescent="0.25">
      <c r="A185" s="1">
        <v>40444</v>
      </c>
      <c r="B185" s="2" t="s">
        <v>4</v>
      </c>
      <c r="C185" s="2" t="s">
        <v>3</v>
      </c>
      <c r="D185" s="3">
        <v>14.824999999999999</v>
      </c>
      <c r="E185">
        <v>3270</v>
      </c>
      <c r="G185">
        <f>E185+(SUM(F$3:F184))</f>
        <v>27392</v>
      </c>
      <c r="J185" s="5"/>
      <c r="K185" s="5"/>
      <c r="L185" s="5"/>
      <c r="M185" s="5"/>
      <c r="N185" s="5"/>
      <c r="O185" s="5"/>
    </row>
    <row r="186" spans="1:15" x14ac:dyDescent="0.25">
      <c r="A186" s="1">
        <v>40445</v>
      </c>
      <c r="B186" s="2" t="s">
        <v>2</v>
      </c>
      <c r="C186" s="2" t="s">
        <v>5</v>
      </c>
      <c r="D186" s="3">
        <v>15.175000000000001</v>
      </c>
      <c r="E186">
        <f>1493-153</f>
        <v>1340</v>
      </c>
      <c r="F186">
        <v>1493</v>
      </c>
      <c r="G186">
        <f>E186+(SUM(F$3:F185))</f>
        <v>25462</v>
      </c>
      <c r="J186" s="5"/>
      <c r="K186" s="5"/>
      <c r="L186" s="5"/>
      <c r="M186" s="5"/>
      <c r="N186" s="5"/>
      <c r="O186" s="5"/>
    </row>
    <row r="187" spans="1:15" x14ac:dyDescent="0.25">
      <c r="A187" s="1">
        <v>40448</v>
      </c>
      <c r="B187" s="2" t="s">
        <v>2</v>
      </c>
      <c r="C187" s="2" t="s">
        <v>3</v>
      </c>
      <c r="D187" s="3">
        <v>14.26</v>
      </c>
      <c r="E187">
        <v>-1283</v>
      </c>
      <c r="G187">
        <f>E187+(SUM(F$3:F186))</f>
        <v>24332</v>
      </c>
      <c r="J187" s="5"/>
      <c r="K187" s="5"/>
      <c r="L187" s="5"/>
      <c r="M187" s="5"/>
      <c r="N187" s="5"/>
      <c r="O187" s="5"/>
    </row>
    <row r="188" spans="1:15" x14ac:dyDescent="0.25">
      <c r="A188" s="1">
        <v>40449</v>
      </c>
      <c r="B188" s="2" t="s">
        <v>6</v>
      </c>
      <c r="C188" s="2" t="s">
        <v>5</v>
      </c>
      <c r="D188" s="3">
        <v>14.384999999999998</v>
      </c>
      <c r="E188">
        <v>1934</v>
      </c>
      <c r="G188">
        <f>E188+(SUM(F$3:F187))</f>
        <v>27549</v>
      </c>
      <c r="J188" s="5"/>
      <c r="K188" s="5"/>
      <c r="L188" s="5"/>
      <c r="M188" s="5"/>
      <c r="N188" s="5"/>
      <c r="O188" s="5"/>
    </row>
    <row r="189" spans="1:15" x14ac:dyDescent="0.25">
      <c r="A189" s="1">
        <v>40450</v>
      </c>
      <c r="B189" s="2" t="s">
        <v>6</v>
      </c>
      <c r="C189" s="2" t="s">
        <v>3</v>
      </c>
      <c r="D189" s="3">
        <v>14.085000000000001</v>
      </c>
      <c r="E189">
        <v>-391</v>
      </c>
      <c r="G189">
        <f>E189+(SUM(F$3:F188))</f>
        <v>25224</v>
      </c>
      <c r="J189" s="5"/>
      <c r="K189" s="5"/>
      <c r="L189" s="5"/>
      <c r="M189" s="5"/>
      <c r="N189" s="5"/>
      <c r="O189" s="5"/>
    </row>
    <row r="190" spans="1:15" x14ac:dyDescent="0.25">
      <c r="A190" s="1">
        <v>40451</v>
      </c>
      <c r="B190" s="2" t="s">
        <v>2</v>
      </c>
      <c r="C190" s="2" t="s">
        <v>5</v>
      </c>
      <c r="D190" s="3">
        <v>13.535</v>
      </c>
      <c r="E190">
        <v>-1059</v>
      </c>
      <c r="G190">
        <f>E190+(SUM(F$3:F189))</f>
        <v>24556</v>
      </c>
      <c r="J190" s="5"/>
      <c r="K190" s="5"/>
      <c r="L190" s="5"/>
      <c r="M190" s="5"/>
      <c r="N190" s="5"/>
      <c r="O190" s="5"/>
    </row>
    <row r="191" spans="1:15" x14ac:dyDescent="0.25">
      <c r="A191" s="1">
        <v>40452</v>
      </c>
      <c r="B191" s="2" t="s">
        <v>2</v>
      </c>
      <c r="C191" s="2" t="s">
        <v>3</v>
      </c>
      <c r="D191" s="3">
        <v>13.614999999999998</v>
      </c>
      <c r="E191">
        <v>46</v>
      </c>
      <c r="G191">
        <f>E191+(SUM(F$3:F190))</f>
        <v>25661</v>
      </c>
      <c r="J191" s="5"/>
      <c r="K191" s="5"/>
      <c r="L191" s="5"/>
      <c r="M191" s="5"/>
      <c r="N191" s="5"/>
      <c r="O191" s="5"/>
    </row>
    <row r="192" spans="1:15" x14ac:dyDescent="0.25">
      <c r="A192" s="1">
        <v>40455</v>
      </c>
      <c r="B192" s="2" t="s">
        <v>7</v>
      </c>
      <c r="C192" s="2" t="s">
        <v>5</v>
      </c>
      <c r="D192" s="3">
        <v>13.69</v>
      </c>
      <c r="E192">
        <v>521</v>
      </c>
      <c r="G192">
        <f>E192+(SUM(F$3:F191))</f>
        <v>26136</v>
      </c>
      <c r="J192" s="5"/>
      <c r="K192" s="5"/>
      <c r="L192" s="5"/>
      <c r="M192" s="5"/>
      <c r="N192" s="5"/>
      <c r="O192" s="5"/>
    </row>
    <row r="193" spans="1:15" x14ac:dyDescent="0.25">
      <c r="A193" s="1">
        <v>40456</v>
      </c>
      <c r="B193" s="2" t="s">
        <v>6</v>
      </c>
      <c r="C193" s="2" t="s">
        <v>5</v>
      </c>
      <c r="D193" s="3">
        <v>14.305000000000001</v>
      </c>
      <c r="E193">
        <v>2853</v>
      </c>
      <c r="G193">
        <f>E193+(SUM(F$3:F192))</f>
        <v>28468</v>
      </c>
      <c r="J193" s="5"/>
      <c r="K193" s="5"/>
      <c r="L193" s="5"/>
      <c r="M193" s="5"/>
      <c r="N193" s="5"/>
      <c r="O193" s="5"/>
    </row>
    <row r="194" spans="1:15" x14ac:dyDescent="0.25">
      <c r="A194" s="1">
        <v>40457</v>
      </c>
      <c r="B194" s="2" t="s">
        <v>2</v>
      </c>
      <c r="C194" s="2" t="s">
        <v>5</v>
      </c>
      <c r="D194" s="3">
        <v>14.085000000000001</v>
      </c>
      <c r="E194">
        <v>-665</v>
      </c>
      <c r="G194">
        <f>E194+(SUM(F$3:F193))</f>
        <v>24950</v>
      </c>
      <c r="J194" s="5"/>
      <c r="K194" s="5"/>
      <c r="L194" s="5"/>
      <c r="M194" s="5"/>
      <c r="N194" s="5"/>
      <c r="O194" s="5"/>
    </row>
    <row r="195" spans="1:15" x14ac:dyDescent="0.25">
      <c r="A195" s="1">
        <v>40458</v>
      </c>
      <c r="B195" s="2" t="s">
        <v>2</v>
      </c>
      <c r="C195" s="2" t="s">
        <v>3</v>
      </c>
      <c r="D195" s="3">
        <v>14.12</v>
      </c>
      <c r="E195">
        <v>860</v>
      </c>
      <c r="G195">
        <f>E195+(SUM(F$3:F194))</f>
        <v>26475</v>
      </c>
      <c r="J195" s="5"/>
      <c r="K195" s="5"/>
      <c r="L195" s="5"/>
      <c r="M195" s="5"/>
      <c r="N195" s="5"/>
      <c r="O195" s="5"/>
    </row>
    <row r="196" spans="1:15" x14ac:dyDescent="0.25">
      <c r="A196" s="1">
        <v>40459</v>
      </c>
      <c r="B196" s="2" t="s">
        <v>2</v>
      </c>
      <c r="C196" s="2" t="s">
        <v>3</v>
      </c>
      <c r="D196" s="3">
        <v>14.375</v>
      </c>
      <c r="E196">
        <v>1585</v>
      </c>
      <c r="G196">
        <f>E196+(SUM(F$3:F195))</f>
        <v>27200</v>
      </c>
      <c r="J196" s="5"/>
      <c r="K196" s="5"/>
      <c r="L196" s="5"/>
      <c r="M196" s="5"/>
      <c r="N196" s="5"/>
      <c r="O196" s="5"/>
    </row>
    <row r="197" spans="1:15" x14ac:dyDescent="0.25">
      <c r="A197" s="1">
        <v>40462</v>
      </c>
      <c r="B197" s="2" t="s">
        <v>2</v>
      </c>
      <c r="C197" s="2" t="s">
        <v>3</v>
      </c>
      <c r="D197" s="3">
        <v>14</v>
      </c>
      <c r="E197">
        <v>1335</v>
      </c>
      <c r="G197">
        <f>E197+(SUM(F$3:F196))</f>
        <v>26950</v>
      </c>
      <c r="J197" s="5"/>
      <c r="K197" s="5"/>
      <c r="L197" s="5"/>
      <c r="M197" s="5"/>
      <c r="N197" s="5"/>
      <c r="O197" s="5"/>
    </row>
    <row r="198" spans="1:15" x14ac:dyDescent="0.25">
      <c r="A198" s="1">
        <v>40463</v>
      </c>
      <c r="B198" s="2" t="s">
        <v>2</v>
      </c>
      <c r="C198" s="2" t="s">
        <v>3</v>
      </c>
      <c r="D198" s="3">
        <v>14.245000000000001</v>
      </c>
      <c r="E198">
        <v>1872</v>
      </c>
      <c r="G198">
        <f>E198+(SUM(F$3:F197))</f>
        <v>27487</v>
      </c>
      <c r="J198" s="5"/>
      <c r="K198" s="5"/>
      <c r="L198" s="5"/>
      <c r="M198" s="5"/>
      <c r="N198" s="5"/>
      <c r="O198" s="5"/>
    </row>
    <row r="199" spans="1:15" x14ac:dyDescent="0.25">
      <c r="A199" s="1">
        <v>40464</v>
      </c>
      <c r="B199" s="2" t="s">
        <v>2</v>
      </c>
      <c r="C199" s="2" t="s">
        <v>3</v>
      </c>
      <c r="D199" s="3">
        <v>14.399999999999999</v>
      </c>
      <c r="E199">
        <v>807</v>
      </c>
      <c r="G199">
        <f>E199+(SUM(F$3:F198))</f>
        <v>26422</v>
      </c>
      <c r="J199" s="5"/>
      <c r="K199" s="5"/>
      <c r="L199" s="5"/>
      <c r="M199" s="5"/>
      <c r="N199" s="5"/>
      <c r="O199" s="5"/>
    </row>
    <row r="200" spans="1:15" x14ac:dyDescent="0.25">
      <c r="A200" s="1">
        <v>40465</v>
      </c>
      <c r="B200" s="2" t="s">
        <v>2</v>
      </c>
      <c r="C200" s="2" t="s">
        <v>3</v>
      </c>
      <c r="D200" s="3">
        <v>14.66</v>
      </c>
      <c r="E200">
        <v>3000</v>
      </c>
      <c r="G200">
        <f>E200+(SUM(F$3:F199))</f>
        <v>28615</v>
      </c>
      <c r="J200" s="5"/>
      <c r="K200" s="5"/>
      <c r="L200" s="5"/>
      <c r="M200" s="5"/>
      <c r="N200" s="5"/>
      <c r="O200" s="5"/>
    </row>
    <row r="201" spans="1:15" x14ac:dyDescent="0.25">
      <c r="A201" s="1">
        <v>40466</v>
      </c>
      <c r="B201" s="2" t="s">
        <v>2</v>
      </c>
      <c r="C201" s="2" t="s">
        <v>3</v>
      </c>
      <c r="D201" s="3">
        <v>14.97</v>
      </c>
      <c r="E201">
        <v>2135</v>
      </c>
      <c r="G201">
        <f>E201+(SUM(F$3:F200))</f>
        <v>27750</v>
      </c>
      <c r="J201" s="5"/>
      <c r="K201" s="5"/>
      <c r="L201" s="5"/>
      <c r="M201" s="5"/>
      <c r="N201" s="5"/>
      <c r="O201" s="5"/>
    </row>
    <row r="202" spans="1:15" x14ac:dyDescent="0.25">
      <c r="A202" s="1">
        <v>40469</v>
      </c>
      <c r="B202" s="2" t="s">
        <v>2</v>
      </c>
      <c r="C202" s="2" t="s">
        <v>3</v>
      </c>
      <c r="D202" s="3">
        <v>14.690000000000001</v>
      </c>
      <c r="E202">
        <v>1225</v>
      </c>
      <c r="G202">
        <f>E202+(SUM(F$3:F201))</f>
        <v>26840</v>
      </c>
      <c r="J202" s="5"/>
      <c r="K202" s="5"/>
      <c r="L202" s="5"/>
      <c r="M202" s="5"/>
      <c r="N202" s="5"/>
      <c r="O202" s="5"/>
    </row>
    <row r="203" spans="1:15" x14ac:dyDescent="0.25">
      <c r="A203" s="1">
        <v>40470</v>
      </c>
      <c r="B203" s="2" t="s">
        <v>2</v>
      </c>
      <c r="C203" s="2" t="s">
        <v>3</v>
      </c>
      <c r="D203" s="3">
        <v>15.285</v>
      </c>
      <c r="E203">
        <v>3817</v>
      </c>
      <c r="G203">
        <f>E203+(SUM(F$3:F202))</f>
        <v>29432</v>
      </c>
      <c r="J203" s="5"/>
      <c r="K203" s="5"/>
      <c r="L203" s="5"/>
      <c r="M203" s="5"/>
      <c r="N203" s="5"/>
      <c r="O203" s="5"/>
    </row>
    <row r="204" spans="1:15" x14ac:dyDescent="0.25">
      <c r="A204" s="1">
        <v>40471</v>
      </c>
      <c r="B204" s="2" t="s">
        <v>6</v>
      </c>
      <c r="C204" s="2" t="s">
        <v>5</v>
      </c>
      <c r="D204" s="3">
        <v>15.469999999999999</v>
      </c>
      <c r="E204">
        <f>1997-120</f>
        <v>1877</v>
      </c>
      <c r="F204">
        <v>1997</v>
      </c>
      <c r="G204">
        <f>E204+(SUM(F$3:F203))</f>
        <v>27492</v>
      </c>
      <c r="J204" s="5"/>
      <c r="K204" s="5"/>
      <c r="L204" s="5"/>
      <c r="M204" s="5"/>
      <c r="N204" s="5"/>
      <c r="O204" s="5"/>
    </row>
    <row r="205" spans="1:15" x14ac:dyDescent="0.25">
      <c r="A205" s="1">
        <v>40472</v>
      </c>
      <c r="B205" s="2" t="s">
        <v>6</v>
      </c>
      <c r="C205" s="2" t="s">
        <v>3</v>
      </c>
      <c r="D205" s="3">
        <v>15.664999999999999</v>
      </c>
      <c r="E205">
        <v>-1520</v>
      </c>
      <c r="G205">
        <f>E205+(SUM(F$3:F204))</f>
        <v>26092</v>
      </c>
      <c r="J205" s="5"/>
      <c r="K205" s="5"/>
      <c r="L205" s="5"/>
      <c r="M205" s="5"/>
      <c r="N205" s="5"/>
      <c r="O205" s="5"/>
    </row>
    <row r="206" spans="1:15" x14ac:dyDescent="0.25">
      <c r="A206" s="1">
        <v>40473</v>
      </c>
      <c r="B206" s="2" t="s">
        <v>6</v>
      </c>
      <c r="C206" s="2" t="s">
        <v>3</v>
      </c>
      <c r="D206" s="3">
        <v>14.73</v>
      </c>
      <c r="E206">
        <v>-620</v>
      </c>
      <c r="G206">
        <f>E206+(SUM(F$3:F205))</f>
        <v>26992</v>
      </c>
      <c r="J206" s="5"/>
      <c r="K206" s="5"/>
      <c r="L206" s="5"/>
      <c r="M206" s="5"/>
      <c r="N206" s="5"/>
      <c r="O206" s="5"/>
    </row>
    <row r="207" spans="1:15" x14ac:dyDescent="0.25">
      <c r="A207" s="1">
        <v>40476</v>
      </c>
      <c r="B207" s="2" t="s">
        <v>8</v>
      </c>
      <c r="C207" s="2" t="s">
        <v>5</v>
      </c>
      <c r="D207" s="3">
        <v>15.02</v>
      </c>
      <c r="E207">
        <v>-520</v>
      </c>
      <c r="G207">
        <f>E207+(SUM(F$3:F206))</f>
        <v>27092</v>
      </c>
      <c r="J207" s="5"/>
      <c r="K207" s="5"/>
      <c r="L207" s="5"/>
      <c r="M207" s="5"/>
      <c r="N207" s="5"/>
      <c r="O207" s="5"/>
    </row>
    <row r="208" spans="1:15" x14ac:dyDescent="0.25">
      <c r="A208" s="1">
        <v>40477</v>
      </c>
      <c r="B208" s="2" t="s">
        <v>6</v>
      </c>
      <c r="C208" s="2" t="s">
        <v>5</v>
      </c>
      <c r="D208" s="3">
        <v>14.574999999999999</v>
      </c>
      <c r="E208">
        <v>-620</v>
      </c>
      <c r="G208">
        <f>E208+(SUM(F$3:F207))</f>
        <v>26992</v>
      </c>
      <c r="J208" s="5"/>
      <c r="K208" s="5"/>
      <c r="L208" s="5"/>
      <c r="M208" s="5"/>
      <c r="N208" s="5"/>
      <c r="O208" s="5"/>
    </row>
    <row r="209" spans="1:15" x14ac:dyDescent="0.25">
      <c r="A209" s="1">
        <v>40478</v>
      </c>
      <c r="B209" s="2" t="s">
        <v>2</v>
      </c>
      <c r="C209" s="2" t="s">
        <v>5</v>
      </c>
      <c r="D209" s="3">
        <v>14.86</v>
      </c>
      <c r="E209">
        <v>-538</v>
      </c>
      <c r="G209">
        <f>E209+(SUM(F$3:F208))</f>
        <v>27074</v>
      </c>
      <c r="J209" s="5"/>
      <c r="K209" s="5"/>
      <c r="L209" s="5"/>
      <c r="M209" s="5"/>
      <c r="N209" s="5"/>
      <c r="O209" s="5"/>
    </row>
    <row r="210" spans="1:15" x14ac:dyDescent="0.25">
      <c r="A210" s="1">
        <v>40479</v>
      </c>
      <c r="B210" s="2" t="s">
        <v>2</v>
      </c>
      <c r="C210" s="2" t="s">
        <v>3</v>
      </c>
      <c r="D210" s="3">
        <v>14.399999999999999</v>
      </c>
      <c r="E210">
        <v>-598</v>
      </c>
      <c r="G210">
        <f>E210+(SUM(F$3:F209))</f>
        <v>27014</v>
      </c>
      <c r="J210" s="5"/>
      <c r="K210" s="5"/>
      <c r="L210" s="5"/>
      <c r="M210" s="5"/>
      <c r="N210" s="5"/>
      <c r="O210" s="5"/>
    </row>
    <row r="211" spans="1:15" x14ac:dyDescent="0.25">
      <c r="A211" s="1">
        <v>40480</v>
      </c>
      <c r="B211" s="2" t="s">
        <v>2</v>
      </c>
      <c r="C211" s="2" t="s">
        <v>3</v>
      </c>
      <c r="D211" s="3">
        <v>14.13</v>
      </c>
      <c r="E211">
        <v>-498</v>
      </c>
      <c r="G211">
        <f>E211+(SUM(F$3:F210))</f>
        <v>27114</v>
      </c>
      <c r="J211" s="5"/>
      <c r="K211" s="5"/>
      <c r="L211" s="5"/>
      <c r="M211" s="5"/>
      <c r="N211" s="5"/>
      <c r="O211" s="5"/>
    </row>
    <row r="212" spans="1:15" x14ac:dyDescent="0.25">
      <c r="A212" s="1">
        <v>40483</v>
      </c>
      <c r="B212" s="2" t="s">
        <v>6</v>
      </c>
      <c r="C212" s="2" t="s">
        <v>5</v>
      </c>
      <c r="D212" s="3">
        <v>14.245000000000001</v>
      </c>
      <c r="E212">
        <v>-1116</v>
      </c>
      <c r="G212">
        <f>E212+(SUM(F$3:F211))</f>
        <v>26496</v>
      </c>
      <c r="J212" s="5"/>
      <c r="K212" s="5"/>
      <c r="L212" s="5"/>
      <c r="M212" s="5"/>
      <c r="N212" s="5"/>
      <c r="O212" s="5"/>
    </row>
    <row r="213" spans="1:15" x14ac:dyDescent="0.25">
      <c r="A213" s="1">
        <v>40484</v>
      </c>
      <c r="B213" s="2" t="s">
        <v>6</v>
      </c>
      <c r="C213" s="2" t="s">
        <v>3</v>
      </c>
      <c r="D213" s="3">
        <v>13.57</v>
      </c>
      <c r="E213">
        <v>1684</v>
      </c>
      <c r="G213">
        <f>E213+(SUM(F$3:F212))</f>
        <v>29296</v>
      </c>
      <c r="J213" s="5"/>
      <c r="K213" s="5"/>
      <c r="L213" s="5"/>
      <c r="M213" s="5"/>
      <c r="N213" s="5"/>
      <c r="O213" s="5"/>
    </row>
    <row r="214" spans="1:15" x14ac:dyDescent="0.25">
      <c r="A214" s="1">
        <v>40485</v>
      </c>
      <c r="B214" s="2" t="s">
        <v>6</v>
      </c>
      <c r="C214" s="2" t="s">
        <v>3</v>
      </c>
      <c r="D214" s="3">
        <v>13.97</v>
      </c>
      <c r="E214">
        <v>1984</v>
      </c>
      <c r="G214">
        <f>E214+(SUM(F$3:F213))</f>
        <v>29596</v>
      </c>
      <c r="J214" s="5"/>
      <c r="K214" s="5"/>
      <c r="L214" s="5"/>
      <c r="M214" s="5"/>
      <c r="N214" s="5"/>
      <c r="O214" s="5"/>
    </row>
    <row r="215" spans="1:15" x14ac:dyDescent="0.25">
      <c r="A215" s="1">
        <v>40486</v>
      </c>
      <c r="B215" s="2" t="s">
        <v>8</v>
      </c>
      <c r="C215" s="2" t="s">
        <v>5</v>
      </c>
      <c r="D215" s="3">
        <v>14.484999999999999</v>
      </c>
      <c r="E215">
        <v>1034</v>
      </c>
      <c r="G215">
        <f>E215+(SUM(F$3:F214))</f>
        <v>28646</v>
      </c>
      <c r="J215" s="5"/>
      <c r="K215" s="5"/>
      <c r="L215" s="5"/>
      <c r="M215" s="5"/>
      <c r="N215" s="5"/>
      <c r="O215" s="5"/>
    </row>
    <row r="216" spans="1:15" x14ac:dyDescent="0.25">
      <c r="A216" s="1">
        <v>40487</v>
      </c>
      <c r="B216" s="2" t="s">
        <v>8</v>
      </c>
      <c r="C216" s="2" t="s">
        <v>3</v>
      </c>
      <c r="D216" s="3">
        <v>14.23</v>
      </c>
      <c r="E216">
        <f>2364-129</f>
        <v>2235</v>
      </c>
      <c r="F216">
        <v>2364</v>
      </c>
      <c r="G216">
        <f>E216+(SUM(F$3:F215))</f>
        <v>29847</v>
      </c>
      <c r="J216" s="5"/>
      <c r="K216" s="5"/>
      <c r="L216" s="5"/>
      <c r="M216" s="5"/>
      <c r="N216" s="5"/>
      <c r="O216" s="5"/>
    </row>
    <row r="217" spans="1:15" x14ac:dyDescent="0.25">
      <c r="A217" s="1">
        <v>40490</v>
      </c>
      <c r="B217" s="2" t="s">
        <v>8</v>
      </c>
      <c r="C217" s="2" t="s">
        <v>3</v>
      </c>
      <c r="D217" s="3">
        <v>14.26</v>
      </c>
      <c r="E217">
        <v>11</v>
      </c>
      <c r="G217">
        <f>E217+(SUM(F$3:F216))</f>
        <v>29987</v>
      </c>
      <c r="J217" s="5"/>
      <c r="K217" s="5"/>
      <c r="L217" s="5"/>
      <c r="M217" s="5"/>
      <c r="N217" s="5"/>
      <c r="O217" s="5"/>
    </row>
    <row r="218" spans="1:15" x14ac:dyDescent="0.25">
      <c r="A218" s="1">
        <v>40491</v>
      </c>
      <c r="B218" s="2" t="s">
        <v>6</v>
      </c>
      <c r="C218" s="2" t="s">
        <v>5</v>
      </c>
      <c r="D218" s="3">
        <v>14.325000000000001</v>
      </c>
      <c r="E218">
        <v>81</v>
      </c>
      <c r="G218">
        <f>E218+(SUM(F$3:F217))</f>
        <v>30057</v>
      </c>
      <c r="J218" s="5"/>
      <c r="K218" s="5"/>
      <c r="L218" s="5"/>
      <c r="M218" s="5"/>
      <c r="N218" s="5"/>
      <c r="O218" s="5"/>
    </row>
    <row r="219" spans="1:15" x14ac:dyDescent="0.25">
      <c r="A219" s="1">
        <v>40492</v>
      </c>
      <c r="B219" s="2" t="s">
        <v>2</v>
      </c>
      <c r="C219" s="2" t="s">
        <v>5</v>
      </c>
      <c r="D219" s="3">
        <v>14.305000000000001</v>
      </c>
      <c r="E219">
        <v>1088</v>
      </c>
      <c r="G219">
        <f>E219+(SUM(F$3:F218))</f>
        <v>31064</v>
      </c>
      <c r="J219" s="5"/>
      <c r="K219" s="5"/>
      <c r="L219" s="5"/>
      <c r="M219" s="5"/>
      <c r="N219" s="5"/>
      <c r="O219" s="5"/>
    </row>
    <row r="220" spans="1:15" x14ac:dyDescent="0.25">
      <c r="A220" s="1">
        <v>40493</v>
      </c>
      <c r="B220" s="2" t="s">
        <v>2</v>
      </c>
      <c r="C220" s="2" t="s">
        <v>3</v>
      </c>
      <c r="D220" s="3">
        <v>14.370000000000001</v>
      </c>
      <c r="E220">
        <v>353</v>
      </c>
      <c r="G220">
        <f>E220+(SUM(F$3:F219))</f>
        <v>30329</v>
      </c>
      <c r="J220" s="5"/>
      <c r="K220" s="5"/>
      <c r="L220" s="5"/>
      <c r="M220" s="5"/>
      <c r="N220" s="5"/>
      <c r="O220" s="5"/>
    </row>
    <row r="221" spans="1:15" x14ac:dyDescent="0.25">
      <c r="A221" s="1">
        <v>40494</v>
      </c>
      <c r="B221" s="2" t="s">
        <v>2</v>
      </c>
      <c r="C221" s="2" t="s">
        <v>3</v>
      </c>
      <c r="D221" s="3">
        <v>14.57</v>
      </c>
      <c r="E221">
        <v>-2927</v>
      </c>
      <c r="G221">
        <f>E221+(SUM(F$3:F220))</f>
        <v>27049</v>
      </c>
      <c r="J221" s="5"/>
      <c r="K221" s="5"/>
      <c r="L221" s="5"/>
      <c r="M221" s="5"/>
      <c r="N221" s="5"/>
      <c r="O221" s="5"/>
    </row>
    <row r="222" spans="1:15" x14ac:dyDescent="0.25">
      <c r="A222" s="1">
        <v>40497</v>
      </c>
      <c r="B222" s="2" t="s">
        <v>4</v>
      </c>
      <c r="C222" s="2" t="s">
        <v>5</v>
      </c>
      <c r="D222" s="3">
        <v>14.399999999999999</v>
      </c>
      <c r="E222">
        <v>888</v>
      </c>
      <c r="G222">
        <f>E222+(SUM(F$3:F221))</f>
        <v>30864</v>
      </c>
      <c r="J222" s="5"/>
      <c r="K222" s="5"/>
      <c r="L222" s="5"/>
      <c r="M222" s="5"/>
      <c r="N222" s="5"/>
      <c r="O222" s="5"/>
    </row>
    <row r="223" spans="1:15" x14ac:dyDescent="0.25">
      <c r="A223" s="1">
        <v>40498</v>
      </c>
      <c r="B223" s="2" t="s">
        <v>4</v>
      </c>
      <c r="C223" s="2" t="s">
        <v>3</v>
      </c>
      <c r="D223" s="3">
        <v>14.36</v>
      </c>
      <c r="E223">
        <v>-3092</v>
      </c>
      <c r="G223">
        <f>E223+(SUM(F$3:F222))</f>
        <v>26884</v>
      </c>
      <c r="J223" s="5"/>
      <c r="K223" s="5"/>
      <c r="L223" s="5"/>
      <c r="M223" s="5"/>
      <c r="N223" s="5"/>
      <c r="O223" s="5"/>
    </row>
    <row r="224" spans="1:15" x14ac:dyDescent="0.25">
      <c r="A224" s="1">
        <v>40499</v>
      </c>
      <c r="B224" s="2" t="s">
        <v>6</v>
      </c>
      <c r="C224" s="2" t="s">
        <v>5</v>
      </c>
      <c r="D224" s="3">
        <v>13.93</v>
      </c>
      <c r="E224">
        <v>-2470</v>
      </c>
      <c r="G224">
        <f>E224+(SUM(F$3:F223))</f>
        <v>27506</v>
      </c>
      <c r="J224" s="5"/>
      <c r="K224" s="5"/>
      <c r="L224" s="5"/>
      <c r="M224" s="5"/>
      <c r="N224" s="5"/>
      <c r="O224" s="5"/>
    </row>
    <row r="225" spans="1:15" x14ac:dyDescent="0.25">
      <c r="A225" s="1">
        <v>40500</v>
      </c>
      <c r="B225" s="2" t="s">
        <v>6</v>
      </c>
      <c r="C225" s="2" t="s">
        <v>3</v>
      </c>
      <c r="D225" s="3">
        <v>14.074999999999999</v>
      </c>
      <c r="E225">
        <v>3115</v>
      </c>
      <c r="G225">
        <f>E225+(SUM(F$3:F224))</f>
        <v>33091</v>
      </c>
      <c r="J225" s="5"/>
      <c r="K225" s="5"/>
      <c r="L225" s="5"/>
      <c r="M225" s="5"/>
      <c r="N225" s="5"/>
      <c r="O225" s="5"/>
    </row>
    <row r="226" spans="1:15" x14ac:dyDescent="0.25">
      <c r="A226" s="1">
        <v>40501</v>
      </c>
      <c r="B226" s="2" t="s">
        <v>6</v>
      </c>
      <c r="C226" s="2" t="s">
        <v>3</v>
      </c>
      <c r="D226" s="3">
        <v>14.355</v>
      </c>
      <c r="E226">
        <v>4340</v>
      </c>
      <c r="G226">
        <f>E226+(SUM(F$3:F225))</f>
        <v>34316</v>
      </c>
      <c r="J226" s="5"/>
      <c r="K226" s="5"/>
      <c r="L226" s="5"/>
      <c r="M226" s="5"/>
      <c r="N226" s="5"/>
      <c r="O226" s="5"/>
    </row>
    <row r="227" spans="1:15" x14ac:dyDescent="0.25">
      <c r="A227" s="1">
        <v>40504</v>
      </c>
      <c r="B227" s="2" t="s">
        <v>8</v>
      </c>
      <c r="C227" s="2" t="s">
        <v>5</v>
      </c>
      <c r="D227" s="3">
        <v>14.41</v>
      </c>
      <c r="E227">
        <v>6865</v>
      </c>
      <c r="G227">
        <f>E227+(SUM(F$3:F226))</f>
        <v>36841</v>
      </c>
      <c r="J227" s="5"/>
      <c r="K227" s="5"/>
      <c r="L227" s="5"/>
      <c r="M227" s="5"/>
      <c r="N227" s="5"/>
      <c r="O227" s="5"/>
    </row>
    <row r="228" spans="1:15" x14ac:dyDescent="0.25">
      <c r="A228" s="1">
        <v>40505</v>
      </c>
      <c r="B228" s="2" t="s">
        <v>2</v>
      </c>
      <c r="C228" s="2" t="s">
        <v>5</v>
      </c>
      <c r="D228" s="3">
        <v>15.024999999999999</v>
      </c>
      <c r="E228">
        <v>1862</v>
      </c>
      <c r="G228">
        <f>E228+(SUM(F$3:F227))</f>
        <v>31838</v>
      </c>
      <c r="J228" s="5"/>
      <c r="K228" s="5"/>
      <c r="L228" s="5"/>
      <c r="M228" s="5"/>
      <c r="N228" s="5"/>
      <c r="O228" s="5"/>
    </row>
    <row r="229" spans="1:15" x14ac:dyDescent="0.25">
      <c r="A229" s="1">
        <v>40506</v>
      </c>
      <c r="B229" s="2" t="s">
        <v>2</v>
      </c>
      <c r="C229" s="2" t="s">
        <v>3</v>
      </c>
      <c r="D229" s="3">
        <v>15.184999999999999</v>
      </c>
      <c r="E229">
        <v>4862</v>
      </c>
      <c r="G229">
        <f>E229+(SUM(F$3:F228))</f>
        <v>34838</v>
      </c>
      <c r="J229" s="5"/>
      <c r="K229" s="5"/>
      <c r="L229" s="5"/>
      <c r="M229" s="5"/>
      <c r="N229" s="5"/>
      <c r="O229" s="5"/>
    </row>
    <row r="230" spans="1:15" x14ac:dyDescent="0.25">
      <c r="A230" s="1">
        <v>40508</v>
      </c>
      <c r="B230" s="2" t="s">
        <v>2</v>
      </c>
      <c r="C230" s="2" t="s">
        <v>3</v>
      </c>
      <c r="D230" s="3">
        <v>15.244999999999999</v>
      </c>
      <c r="E230">
        <v>2297</v>
      </c>
      <c r="G230">
        <f>E230+(SUM(F$3:F229))</f>
        <v>32273</v>
      </c>
      <c r="J230" s="5"/>
      <c r="K230" s="5"/>
      <c r="L230" s="5"/>
      <c r="M230" s="5"/>
      <c r="N230" s="5"/>
      <c r="O230" s="5"/>
    </row>
    <row r="231" spans="1:15" x14ac:dyDescent="0.25">
      <c r="A231" s="1">
        <v>40511</v>
      </c>
      <c r="B231" s="2" t="s">
        <v>6</v>
      </c>
      <c r="C231" s="2" t="s">
        <v>5</v>
      </c>
      <c r="D231" s="3">
        <v>15.79</v>
      </c>
      <c r="E231">
        <v>5609</v>
      </c>
      <c r="G231">
        <f>E231+(SUM(F$3:F230))</f>
        <v>35585</v>
      </c>
      <c r="J231" s="5"/>
      <c r="K231" s="5"/>
      <c r="L231" s="5"/>
      <c r="M231" s="5"/>
      <c r="N231" s="5"/>
      <c r="O231" s="5"/>
    </row>
    <row r="232" spans="1:15" x14ac:dyDescent="0.25">
      <c r="A232" s="1">
        <v>40512</v>
      </c>
      <c r="B232" s="2" t="s">
        <v>6</v>
      </c>
      <c r="C232" s="2" t="s">
        <v>3</v>
      </c>
      <c r="D232" s="3">
        <v>15.52</v>
      </c>
      <c r="E232">
        <v>3104</v>
      </c>
      <c r="G232">
        <f>E232+(SUM(F$3:F231))</f>
        <v>33080</v>
      </c>
      <c r="J232" s="5"/>
      <c r="K232" s="5"/>
      <c r="L232" s="5"/>
      <c r="M232" s="5"/>
      <c r="N232" s="5"/>
      <c r="O232" s="5"/>
    </row>
    <row r="233" spans="1:15" x14ac:dyDescent="0.25">
      <c r="A233" s="1">
        <v>40513</v>
      </c>
      <c r="B233" s="2" t="s">
        <v>6</v>
      </c>
      <c r="C233" s="2" t="s">
        <v>3</v>
      </c>
      <c r="D233" s="3">
        <v>16.285</v>
      </c>
      <c r="E233">
        <v>7197</v>
      </c>
      <c r="G233">
        <f>E233+(SUM(F$3:F232))</f>
        <v>37173</v>
      </c>
      <c r="J233" s="5"/>
      <c r="K233" s="5"/>
      <c r="L233" s="5"/>
      <c r="M233" s="5"/>
      <c r="N233" s="5"/>
      <c r="O233" s="5"/>
    </row>
    <row r="234" spans="1:15" x14ac:dyDescent="0.25">
      <c r="A234" s="1">
        <v>40514</v>
      </c>
      <c r="B234" s="2" t="s">
        <v>8</v>
      </c>
      <c r="C234" s="2" t="s">
        <v>5</v>
      </c>
      <c r="D234" s="3">
        <v>16.32</v>
      </c>
      <c r="E234">
        <v>5337</v>
      </c>
      <c r="G234">
        <f>E234+(SUM(F$3:F233))</f>
        <v>35313</v>
      </c>
      <c r="J234" s="5"/>
      <c r="K234" s="5"/>
      <c r="L234" s="5"/>
      <c r="M234" s="5"/>
      <c r="N234" s="5"/>
      <c r="O234" s="5"/>
    </row>
    <row r="235" spans="1:15" x14ac:dyDescent="0.25">
      <c r="A235" s="1">
        <v>40515</v>
      </c>
      <c r="B235" s="2" t="s">
        <v>8</v>
      </c>
      <c r="C235" s="2" t="s">
        <v>3</v>
      </c>
      <c r="D235" s="3">
        <v>15.595000000000001</v>
      </c>
      <c r="E235">
        <v>5557</v>
      </c>
      <c r="G235">
        <f>E235+(SUM(F$3:F234))</f>
        <v>35533</v>
      </c>
      <c r="J235" s="5"/>
      <c r="K235" s="5"/>
      <c r="L235" s="5"/>
      <c r="M235" s="5"/>
      <c r="N235" s="5"/>
      <c r="O235" s="5"/>
    </row>
    <row r="236" spans="1:15" x14ac:dyDescent="0.25">
      <c r="A236" s="1">
        <v>40518</v>
      </c>
      <c r="B236" s="2" t="s">
        <v>6</v>
      </c>
      <c r="C236" s="2" t="s">
        <v>5</v>
      </c>
      <c r="D236" s="3">
        <v>15.495000000000001</v>
      </c>
      <c r="E236">
        <v>6857</v>
      </c>
      <c r="G236">
        <f>E236+(SUM(F$3:F235))</f>
        <v>36833</v>
      </c>
      <c r="J236" s="5"/>
      <c r="K236" s="5"/>
      <c r="L236" s="5"/>
      <c r="M236" s="5"/>
      <c r="N236" s="5"/>
      <c r="O236" s="5"/>
    </row>
    <row r="237" spans="1:15" x14ac:dyDescent="0.25">
      <c r="A237" s="1">
        <v>40519</v>
      </c>
      <c r="B237" s="2" t="s">
        <v>2</v>
      </c>
      <c r="C237" s="2" t="s">
        <v>5</v>
      </c>
      <c r="D237" s="3">
        <v>15.73</v>
      </c>
      <c r="E237">
        <f>6183-144</f>
        <v>6039</v>
      </c>
      <c r="F237">
        <v>6183</v>
      </c>
      <c r="G237">
        <f>E237+(SUM(F$3:F236))</f>
        <v>36015</v>
      </c>
      <c r="J237" s="5"/>
      <c r="K237" s="5"/>
      <c r="L237" s="5"/>
      <c r="M237" s="5"/>
      <c r="N237" s="5"/>
      <c r="O237" s="5"/>
    </row>
    <row r="238" spans="1:15" x14ac:dyDescent="0.25">
      <c r="A238" s="1">
        <v>40520</v>
      </c>
      <c r="B238" s="2" t="s">
        <v>6</v>
      </c>
      <c r="C238" s="2" t="s">
        <v>5</v>
      </c>
      <c r="D238" s="3">
        <v>15.3</v>
      </c>
      <c r="E238">
        <v>948</v>
      </c>
      <c r="G238">
        <f>E238+(SUM(F$3:F237))</f>
        <v>37107</v>
      </c>
      <c r="J238" s="5"/>
      <c r="K238" s="5"/>
      <c r="L238" s="5"/>
      <c r="M238" s="5"/>
      <c r="N238" s="5"/>
      <c r="O238" s="5"/>
    </row>
    <row r="239" spans="1:15" x14ac:dyDescent="0.25">
      <c r="A239" s="1">
        <v>40521</v>
      </c>
      <c r="B239" s="2" t="s">
        <v>6</v>
      </c>
      <c r="C239" s="2" t="s">
        <v>3</v>
      </c>
      <c r="D239" s="3">
        <v>14.984999999999999</v>
      </c>
      <c r="E239">
        <v>608</v>
      </c>
      <c r="G239">
        <f>E239+(SUM(F$3:F238))</f>
        <v>36767</v>
      </c>
      <c r="J239" s="5"/>
      <c r="K239" s="5"/>
      <c r="L239" s="5"/>
      <c r="M239" s="5"/>
      <c r="N239" s="5"/>
      <c r="O239" s="5"/>
    </row>
    <row r="240" spans="1:15" x14ac:dyDescent="0.25">
      <c r="A240" s="1">
        <v>40522</v>
      </c>
      <c r="B240" s="2" t="s">
        <v>6</v>
      </c>
      <c r="C240" s="2" t="s">
        <v>3</v>
      </c>
      <c r="D240" s="3">
        <v>14.71</v>
      </c>
      <c r="E240">
        <v>1153</v>
      </c>
      <c r="G240">
        <f>E240+(SUM(F$3:F239))</f>
        <v>37312</v>
      </c>
      <c r="J240" s="5"/>
      <c r="K240" s="5"/>
      <c r="L240" s="5"/>
      <c r="M240" s="5"/>
      <c r="N240" s="5"/>
      <c r="O240" s="5"/>
    </row>
    <row r="241" spans="1:17" x14ac:dyDescent="0.25">
      <c r="A241" s="1">
        <v>40525</v>
      </c>
      <c r="B241" s="2" t="s">
        <v>6</v>
      </c>
      <c r="C241" s="2" t="s">
        <v>3</v>
      </c>
      <c r="D241" s="3">
        <v>14.074999999999999</v>
      </c>
      <c r="E241">
        <v>218</v>
      </c>
      <c r="G241">
        <f>E241+(SUM(F$3:F240))</f>
        <v>36377</v>
      </c>
      <c r="J241" s="5"/>
      <c r="K241" s="5"/>
      <c r="L241" s="5"/>
      <c r="M241" s="5"/>
      <c r="N241" s="5"/>
      <c r="O241" s="5"/>
    </row>
    <row r="242" spans="1:17" x14ac:dyDescent="0.25">
      <c r="A242" s="1">
        <v>40526</v>
      </c>
      <c r="B242" s="2" t="s">
        <v>2</v>
      </c>
      <c r="C242" s="2" t="s">
        <v>5</v>
      </c>
      <c r="D242" s="3">
        <v>14.01</v>
      </c>
      <c r="E242">
        <v>1725</v>
      </c>
      <c r="G242">
        <f>E242+(SUM(F$3:F241))</f>
        <v>37884</v>
      </c>
      <c r="J242" s="5"/>
      <c r="K242" s="5"/>
      <c r="L242" s="5"/>
      <c r="M242" s="5"/>
      <c r="N242" s="5"/>
      <c r="O242" s="5"/>
    </row>
    <row r="243" spans="1:17" x14ac:dyDescent="0.25">
      <c r="A243" s="1">
        <v>40527</v>
      </c>
      <c r="B243" s="2" t="s">
        <v>4</v>
      </c>
      <c r="C243" s="2" t="s">
        <v>5</v>
      </c>
      <c r="D243" s="3">
        <v>13.309999999999999</v>
      </c>
      <c r="E243">
        <v>410</v>
      </c>
      <c r="G243">
        <f>E243+(SUM(F$3:F242))</f>
        <v>36569</v>
      </c>
      <c r="J243" s="5"/>
      <c r="K243" s="5"/>
      <c r="L243" s="5"/>
      <c r="M243" s="5"/>
      <c r="N243" s="5"/>
      <c r="O243" s="5"/>
    </row>
    <row r="244" spans="1:17" x14ac:dyDescent="0.25">
      <c r="A244" s="1">
        <v>40528</v>
      </c>
      <c r="B244" s="2" t="s">
        <v>2</v>
      </c>
      <c r="C244" s="2" t="s">
        <v>5</v>
      </c>
      <c r="D244" s="3">
        <v>13.465</v>
      </c>
      <c r="E244">
        <v>1900</v>
      </c>
      <c r="G244">
        <f>E244+(SUM(F$3:F243))</f>
        <v>38059</v>
      </c>
      <c r="J244" s="5"/>
      <c r="K244" s="5"/>
      <c r="L244" s="5"/>
      <c r="M244" s="5"/>
      <c r="N244" s="5"/>
      <c r="O244" s="5"/>
    </row>
    <row r="245" spans="1:17" x14ac:dyDescent="0.25">
      <c r="A245" s="1">
        <v>40529</v>
      </c>
      <c r="B245" s="2" t="s">
        <v>7</v>
      </c>
      <c r="C245" s="2" t="s">
        <v>5</v>
      </c>
      <c r="D245" s="3">
        <v>12.88</v>
      </c>
      <c r="E245">
        <v>2975</v>
      </c>
      <c r="G245">
        <f>E245+(SUM(F$3:F244))</f>
        <v>39134</v>
      </c>
      <c r="J245" s="5"/>
      <c r="K245" s="5"/>
      <c r="L245" s="5"/>
      <c r="M245" s="5"/>
      <c r="N245" s="5"/>
      <c r="O245" s="5"/>
    </row>
    <row r="246" spans="1:17" x14ac:dyDescent="0.25">
      <c r="A246" s="1">
        <v>40532</v>
      </c>
      <c r="B246" s="2" t="s">
        <v>4</v>
      </c>
      <c r="C246" s="2" t="s">
        <v>5</v>
      </c>
      <c r="D246" s="3">
        <v>12.795000000000002</v>
      </c>
      <c r="E246">
        <v>2325</v>
      </c>
      <c r="G246">
        <f>E246+(SUM(F$3:F245))</f>
        <v>38484</v>
      </c>
      <c r="J246" s="5"/>
      <c r="K246" s="5"/>
      <c r="L246" s="5"/>
      <c r="M246" s="5"/>
      <c r="N246" s="5"/>
      <c r="O246" s="5"/>
    </row>
    <row r="247" spans="1:17" x14ac:dyDescent="0.25">
      <c r="A247" s="1">
        <v>40533</v>
      </c>
      <c r="B247" s="2" t="s">
        <v>4</v>
      </c>
      <c r="C247" s="2" t="s">
        <v>3</v>
      </c>
      <c r="D247" s="3">
        <v>12.47</v>
      </c>
      <c r="E247">
        <v>855</v>
      </c>
      <c r="G247">
        <f>E247+(SUM(F$3:F246))</f>
        <v>37014</v>
      </c>
      <c r="J247" s="5"/>
      <c r="K247" s="5"/>
      <c r="L247" s="5"/>
      <c r="M247" s="5"/>
      <c r="N247" s="5"/>
      <c r="O247" s="5"/>
    </row>
    <row r="248" spans="1:17" x14ac:dyDescent="0.25">
      <c r="A248" s="1">
        <v>40534</v>
      </c>
      <c r="B248" s="2" t="s">
        <v>2</v>
      </c>
      <c r="C248" s="2" t="s">
        <v>5</v>
      </c>
      <c r="D248" s="3">
        <v>11.585000000000001</v>
      </c>
      <c r="E248">
        <v>600</v>
      </c>
      <c r="G248">
        <f>E248+(SUM(F$3:F247))</f>
        <v>36759</v>
      </c>
      <c r="J248" s="5"/>
      <c r="K248" s="5"/>
      <c r="L248" s="5"/>
      <c r="M248" s="5"/>
      <c r="N248" s="5"/>
      <c r="O248" s="5"/>
    </row>
    <row r="249" spans="1:17" x14ac:dyDescent="0.25">
      <c r="A249" s="1">
        <v>40535</v>
      </c>
      <c r="B249" s="2" t="s">
        <v>2</v>
      </c>
      <c r="C249" s="2" t="s">
        <v>3</v>
      </c>
      <c r="D249" s="3">
        <v>10.940000000000001</v>
      </c>
      <c r="E249">
        <v>-780</v>
      </c>
      <c r="G249">
        <f>E249+(SUM(F$3:F248))</f>
        <v>35379</v>
      </c>
      <c r="J249" s="5"/>
      <c r="K249" s="5"/>
      <c r="L249" s="5"/>
      <c r="M249" s="5"/>
      <c r="N249" s="5"/>
      <c r="O249" s="5"/>
    </row>
    <row r="250" spans="1:17" x14ac:dyDescent="0.25">
      <c r="A250" s="1">
        <v>40539</v>
      </c>
      <c r="B250" s="2" t="s">
        <v>4</v>
      </c>
      <c r="C250" s="2" t="s">
        <v>5</v>
      </c>
      <c r="D250" s="3">
        <v>10.605</v>
      </c>
      <c r="E250">
        <v>1775</v>
      </c>
      <c r="G250">
        <f>E250+(SUM(F$3:F249))</f>
        <v>37934</v>
      </c>
      <c r="J250" s="5"/>
      <c r="K250" s="5"/>
      <c r="L250" s="5"/>
      <c r="M250" s="5"/>
      <c r="N250" s="5"/>
      <c r="O250" s="5"/>
    </row>
    <row r="251" spans="1:17" x14ac:dyDescent="0.25">
      <c r="A251" s="1">
        <v>40540</v>
      </c>
      <c r="B251" s="2" t="s">
        <v>4</v>
      </c>
      <c r="C251" s="2" t="s">
        <v>3</v>
      </c>
      <c r="D251" s="3">
        <v>9.9600000000000009</v>
      </c>
      <c r="E251">
        <v>1120</v>
      </c>
      <c r="G251">
        <f>E251+(SUM(F$3:F250))</f>
        <v>37279</v>
      </c>
      <c r="J251" s="5"/>
      <c r="K251" s="5"/>
      <c r="L251" s="5"/>
      <c r="M251" s="5"/>
      <c r="N251" s="5"/>
      <c r="O251" s="5"/>
    </row>
    <row r="252" spans="1:17" x14ac:dyDescent="0.25">
      <c r="A252" s="1">
        <v>40541</v>
      </c>
      <c r="B252" s="2" t="s">
        <v>7</v>
      </c>
      <c r="C252" s="2" t="s">
        <v>5</v>
      </c>
      <c r="D252" s="3">
        <v>9.4649999999999999</v>
      </c>
      <c r="E252">
        <v>35</v>
      </c>
      <c r="G252">
        <f>E252+(SUM(F$3:F251))</f>
        <v>36194</v>
      </c>
      <c r="J252" s="5"/>
      <c r="K252" s="5"/>
      <c r="L252" s="5"/>
      <c r="M252" s="5"/>
      <c r="N252" s="5"/>
      <c r="O252" s="5"/>
    </row>
    <row r="253" spans="1:17" x14ac:dyDescent="0.25">
      <c r="A253" s="1">
        <v>40542</v>
      </c>
      <c r="B253" s="2" t="s">
        <v>7</v>
      </c>
      <c r="C253" s="2" t="s">
        <v>3</v>
      </c>
      <c r="D253" s="3">
        <v>8.39</v>
      </c>
      <c r="E253">
        <v>1025</v>
      </c>
      <c r="G253">
        <f>E253+(SUM(F$3:F252))</f>
        <v>37184</v>
      </c>
      <c r="J253" s="5"/>
      <c r="K253" s="5"/>
      <c r="L253" s="5"/>
      <c r="M253" s="5"/>
      <c r="N253" s="5"/>
      <c r="O253" s="5"/>
    </row>
    <row r="254" spans="1:17" x14ac:dyDescent="0.25">
      <c r="A254" s="1">
        <v>40543</v>
      </c>
      <c r="B254" s="2" t="s">
        <v>4</v>
      </c>
      <c r="C254" s="2" t="s">
        <v>5</v>
      </c>
      <c r="D254" s="3">
        <v>7.84</v>
      </c>
      <c r="E254">
        <v>1145</v>
      </c>
      <c r="G254">
        <f>E254+(SUM(F$3:F253))</f>
        <v>37304</v>
      </c>
      <c r="J254" s="5"/>
      <c r="K254" s="5"/>
      <c r="L254" s="5"/>
      <c r="M254" s="5"/>
      <c r="N254" s="5"/>
      <c r="O254" s="5"/>
    </row>
    <row r="255" spans="1:17" x14ac:dyDescent="0.25">
      <c r="A255" s="1">
        <v>40546</v>
      </c>
      <c r="B255" t="s">
        <v>8</v>
      </c>
      <c r="C255" s="2" t="s">
        <v>5</v>
      </c>
      <c r="D255" s="3">
        <v>8.3049999999999997</v>
      </c>
      <c r="E255">
        <f>86-150</f>
        <v>-64</v>
      </c>
      <c r="F255">
        <v>86</v>
      </c>
      <c r="G255">
        <f>E255+(SUM(F$3:F254))</f>
        <v>36095</v>
      </c>
    </row>
    <row r="256" spans="1:17" x14ac:dyDescent="0.25">
      <c r="A256" s="1">
        <v>40547</v>
      </c>
      <c r="B256" s="2" t="s">
        <v>6</v>
      </c>
      <c r="C256" s="2" t="s">
        <v>5</v>
      </c>
      <c r="D256" s="3">
        <v>8.625</v>
      </c>
      <c r="E256">
        <v>1600</v>
      </c>
      <c r="G256">
        <f>E256+(SUM(F$3:F255))</f>
        <v>37845</v>
      </c>
      <c r="P256" s="6"/>
      <c r="Q256" s="6"/>
    </row>
    <row r="257" spans="1:17" x14ac:dyDescent="0.25">
      <c r="A257" s="1">
        <v>40548</v>
      </c>
      <c r="B257" s="2" t="s">
        <v>6</v>
      </c>
      <c r="C257" s="2" t="s">
        <v>3</v>
      </c>
      <c r="D257" s="3">
        <v>8.629999999999999</v>
      </c>
      <c r="E257">
        <v>600</v>
      </c>
      <c r="G257">
        <f>E257+(SUM(F$3:F256))</f>
        <v>36845</v>
      </c>
      <c r="P257" s="6"/>
      <c r="Q257" s="6"/>
    </row>
    <row r="258" spans="1:17" x14ac:dyDescent="0.25">
      <c r="A258" s="1">
        <v>40549</v>
      </c>
      <c r="B258" s="2" t="s">
        <v>2</v>
      </c>
      <c r="C258" s="2" t="s">
        <v>5</v>
      </c>
      <c r="D258" s="3">
        <v>8.5549999999999997</v>
      </c>
      <c r="E258">
        <v>1132</v>
      </c>
      <c r="G258">
        <f>E258+(SUM(F$3:F257))</f>
        <v>37377</v>
      </c>
      <c r="P258" s="6"/>
      <c r="Q258" s="6"/>
    </row>
    <row r="259" spans="1:17" x14ac:dyDescent="0.25">
      <c r="A259" s="1">
        <v>40550</v>
      </c>
      <c r="B259" s="2" t="s">
        <v>7</v>
      </c>
      <c r="C259" s="2" t="s">
        <v>5</v>
      </c>
      <c r="D259" s="3">
        <v>8.93</v>
      </c>
      <c r="E259">
        <v>2572</v>
      </c>
      <c r="G259">
        <f>E259+(SUM(F$3:F258))</f>
        <v>38817</v>
      </c>
      <c r="P259" s="6"/>
      <c r="Q259" s="6"/>
    </row>
    <row r="260" spans="1:17" x14ac:dyDescent="0.25">
      <c r="A260" s="1">
        <v>40553</v>
      </c>
      <c r="B260" s="2" t="s">
        <v>7</v>
      </c>
      <c r="C260" s="2" t="s">
        <v>3</v>
      </c>
      <c r="D260" s="3">
        <v>8.9749999999999996</v>
      </c>
      <c r="E260">
        <v>3812</v>
      </c>
      <c r="G260">
        <f>E260+(SUM(F$3:F259))</f>
        <v>40057</v>
      </c>
      <c r="P260" s="6"/>
      <c r="Q260" s="6"/>
    </row>
    <row r="261" spans="1:17" x14ac:dyDescent="0.25">
      <c r="A261" s="1">
        <v>40554</v>
      </c>
      <c r="B261" s="2" t="s">
        <v>7</v>
      </c>
      <c r="C261" s="2" t="s">
        <v>3</v>
      </c>
      <c r="D261" s="3">
        <v>9.01</v>
      </c>
      <c r="E261">
        <v>5502</v>
      </c>
      <c r="G261">
        <f>E261+(SUM(F$3:F260))</f>
        <v>41747</v>
      </c>
      <c r="P261" s="6"/>
      <c r="Q261" s="6"/>
    </row>
    <row r="262" spans="1:17" x14ac:dyDescent="0.25">
      <c r="A262" s="1">
        <v>40555</v>
      </c>
      <c r="B262" s="2" t="s">
        <v>4</v>
      </c>
      <c r="C262" s="2" t="s">
        <v>5</v>
      </c>
      <c r="D262" s="3">
        <v>9.1850000000000005</v>
      </c>
      <c r="E262">
        <v>3992</v>
      </c>
      <c r="G262">
        <f>E262+(SUM(F$3:F261))</f>
        <v>40237</v>
      </c>
      <c r="P262" s="6"/>
      <c r="Q262" s="6"/>
    </row>
    <row r="263" spans="1:17" x14ac:dyDescent="0.25">
      <c r="A263" s="1">
        <v>40556</v>
      </c>
      <c r="B263" s="2" t="s">
        <v>7</v>
      </c>
      <c r="C263" s="2" t="s">
        <v>5</v>
      </c>
      <c r="D263" s="3">
        <v>9.0150000000000006</v>
      </c>
      <c r="E263">
        <v>5292</v>
      </c>
      <c r="G263">
        <f>E263+(SUM(F$3:F262))</f>
        <v>41537</v>
      </c>
      <c r="P263" s="6"/>
      <c r="Q263" s="6"/>
    </row>
    <row r="264" spans="1:17" x14ac:dyDescent="0.25">
      <c r="A264" s="1">
        <v>40557</v>
      </c>
      <c r="B264" s="2" t="s">
        <v>4</v>
      </c>
      <c r="C264" s="2" t="s">
        <v>5</v>
      </c>
      <c r="D264" s="3">
        <v>9.0500000000000007</v>
      </c>
      <c r="E264">
        <v>3647</v>
      </c>
      <c r="G264">
        <f>E264+(SUM(F$3:F263))</f>
        <v>39892</v>
      </c>
      <c r="P264" s="6"/>
      <c r="Q264" s="6"/>
    </row>
    <row r="265" spans="1:17" x14ac:dyDescent="0.25">
      <c r="A265" s="1">
        <v>40561</v>
      </c>
      <c r="B265" s="2" t="s">
        <v>7</v>
      </c>
      <c r="C265" s="2" t="s">
        <v>5</v>
      </c>
      <c r="D265" s="3">
        <v>8.8550000000000004</v>
      </c>
      <c r="E265">
        <v>3037</v>
      </c>
      <c r="G265">
        <f>E265+(SUM(F$3:F264))</f>
        <v>39282</v>
      </c>
      <c r="P265" s="6"/>
      <c r="Q265" s="6"/>
    </row>
    <row r="266" spans="1:17" x14ac:dyDescent="0.25">
      <c r="A266" s="1">
        <v>40562</v>
      </c>
      <c r="B266" s="2" t="s">
        <v>7</v>
      </c>
      <c r="C266" s="2" t="s">
        <v>3</v>
      </c>
      <c r="D266" s="3">
        <v>9.2000000000000011</v>
      </c>
      <c r="E266">
        <v>5832</v>
      </c>
      <c r="G266">
        <f>E266+(SUM(F$3:F265))</f>
        <v>42077</v>
      </c>
      <c r="P266" s="6"/>
      <c r="Q266" s="6"/>
    </row>
    <row r="267" spans="1:17" x14ac:dyDescent="0.25">
      <c r="A267" s="1">
        <v>40563</v>
      </c>
      <c r="B267" s="2" t="s">
        <v>4</v>
      </c>
      <c r="C267" s="2" t="s">
        <v>5</v>
      </c>
      <c r="D267" s="3">
        <v>9.3999999999999986</v>
      </c>
      <c r="E267">
        <v>6132</v>
      </c>
      <c r="G267">
        <f>E267+(SUM(F$3:F266))</f>
        <v>42377</v>
      </c>
      <c r="P267" s="6"/>
      <c r="Q267" s="6"/>
    </row>
    <row r="268" spans="1:17" x14ac:dyDescent="0.25">
      <c r="A268" s="1">
        <v>40564</v>
      </c>
      <c r="B268" s="2" t="s">
        <v>7</v>
      </c>
      <c r="C268" s="2" t="s">
        <v>5</v>
      </c>
      <c r="D268" s="3">
        <v>9.73</v>
      </c>
      <c r="E268">
        <v>4812</v>
      </c>
      <c r="G268">
        <f>E268+(SUM(F$3:F267))</f>
        <v>41057</v>
      </c>
      <c r="P268" s="6"/>
      <c r="Q268" s="6"/>
    </row>
    <row r="269" spans="1:17" x14ac:dyDescent="0.25">
      <c r="A269" s="1">
        <v>40567</v>
      </c>
      <c r="B269" s="2" t="s">
        <v>7</v>
      </c>
      <c r="C269" s="2" t="s">
        <v>3</v>
      </c>
      <c r="D269" s="3">
        <v>9.98</v>
      </c>
      <c r="E269">
        <v>5747</v>
      </c>
      <c r="G269">
        <f>E269+(SUM(F$3:F268))</f>
        <v>41992</v>
      </c>
      <c r="P269" s="6"/>
      <c r="Q269" s="6"/>
    </row>
    <row r="270" spans="1:17" x14ac:dyDescent="0.25">
      <c r="A270" s="1">
        <v>40568</v>
      </c>
      <c r="B270" s="2" t="s">
        <v>4</v>
      </c>
      <c r="C270" s="2" t="s">
        <v>5</v>
      </c>
      <c r="D270" s="3">
        <v>10.199999999999999</v>
      </c>
      <c r="E270">
        <v>4247</v>
      </c>
      <c r="G270">
        <f>E270+(SUM(F$3:F269))</f>
        <v>40492</v>
      </c>
      <c r="P270" s="6"/>
      <c r="Q270" s="6"/>
    </row>
    <row r="271" spans="1:17" x14ac:dyDescent="0.25">
      <c r="A271" s="1">
        <v>40569</v>
      </c>
      <c r="B271" s="2" t="s">
        <v>7</v>
      </c>
      <c r="C271" s="2" t="s">
        <v>5</v>
      </c>
      <c r="D271" s="3">
        <v>10.415000000000001</v>
      </c>
      <c r="E271">
        <v>3157</v>
      </c>
      <c r="G271">
        <f>E271+(SUM(F$3:F270))</f>
        <v>39402</v>
      </c>
      <c r="P271" s="6"/>
      <c r="Q271" s="6"/>
    </row>
    <row r="272" spans="1:17" x14ac:dyDescent="0.25">
      <c r="A272" s="1">
        <v>40570</v>
      </c>
      <c r="B272" s="2" t="s">
        <v>7</v>
      </c>
      <c r="C272" s="2" t="s">
        <v>3</v>
      </c>
      <c r="D272" s="3">
        <v>10.600000000000001</v>
      </c>
      <c r="E272">
        <v>1917</v>
      </c>
      <c r="G272">
        <f>E272+(SUM(F$3:F271))</f>
        <v>38162</v>
      </c>
      <c r="P272" s="6"/>
      <c r="Q272" s="6"/>
    </row>
    <row r="273" spans="1:17" x14ac:dyDescent="0.25">
      <c r="A273" s="1">
        <v>40571</v>
      </c>
      <c r="B273" s="2" t="s">
        <v>7</v>
      </c>
      <c r="C273" s="2" t="s">
        <v>3</v>
      </c>
      <c r="D273" s="3">
        <v>11.719999999999999</v>
      </c>
      <c r="E273">
        <v>5687</v>
      </c>
      <c r="G273">
        <f>E273+(SUM(F$3:F272))</f>
        <v>41932</v>
      </c>
      <c r="P273" s="6"/>
      <c r="Q273" s="6"/>
    </row>
    <row r="274" spans="1:17" x14ac:dyDescent="0.25">
      <c r="A274" s="1">
        <v>40574</v>
      </c>
      <c r="B274" s="2" t="s">
        <v>7</v>
      </c>
      <c r="C274" s="2" t="s">
        <v>3</v>
      </c>
      <c r="D274" s="3">
        <v>11.98</v>
      </c>
      <c r="E274">
        <v>3882</v>
      </c>
      <c r="G274">
        <f>E274+(SUM(F$3:F273))</f>
        <v>40127</v>
      </c>
      <c r="P274" s="6"/>
      <c r="Q274" s="6"/>
    </row>
    <row r="275" spans="1:17" x14ac:dyDescent="0.25">
      <c r="A275" s="1">
        <v>40575</v>
      </c>
      <c r="B275" s="2" t="s">
        <v>7</v>
      </c>
      <c r="C275" s="2" t="s">
        <v>3</v>
      </c>
      <c r="D275" s="3">
        <v>12.2</v>
      </c>
      <c r="E275">
        <v>1817</v>
      </c>
      <c r="G275">
        <f>E275+(SUM(F$3:F274))</f>
        <v>38062</v>
      </c>
      <c r="P275" s="6"/>
      <c r="Q275" s="6"/>
    </row>
    <row r="276" spans="1:17" x14ac:dyDescent="0.25">
      <c r="A276" s="1">
        <v>40576</v>
      </c>
      <c r="B276" s="2" t="s">
        <v>7</v>
      </c>
      <c r="C276" s="2" t="s">
        <v>3</v>
      </c>
      <c r="D276" s="3">
        <v>11.865000000000002</v>
      </c>
      <c r="E276">
        <v>2502</v>
      </c>
      <c r="G276">
        <f>E276+(SUM(F$3:F275))</f>
        <v>38747</v>
      </c>
      <c r="P276" s="6"/>
      <c r="Q276" s="6"/>
    </row>
    <row r="277" spans="1:17" x14ac:dyDescent="0.25">
      <c r="A277" s="1">
        <v>40577</v>
      </c>
      <c r="B277" s="2" t="s">
        <v>4</v>
      </c>
      <c r="C277" s="2" t="s">
        <v>5</v>
      </c>
      <c r="D277" s="3">
        <v>11.94</v>
      </c>
      <c r="E277">
        <f>1899-135</f>
        <v>1764</v>
      </c>
      <c r="F277">
        <v>1899</v>
      </c>
      <c r="G277">
        <f>E277+(SUM(F$3:F276))</f>
        <v>38009</v>
      </c>
      <c r="P277" s="6"/>
      <c r="Q277" s="6"/>
    </row>
    <row r="278" spans="1:17" x14ac:dyDescent="0.25">
      <c r="A278" s="1">
        <v>40578</v>
      </c>
      <c r="B278" s="2" t="s">
        <v>7</v>
      </c>
      <c r="C278" s="2" t="s">
        <v>5</v>
      </c>
      <c r="D278" s="3">
        <v>12.015000000000001</v>
      </c>
      <c r="E278">
        <v>305</v>
      </c>
      <c r="G278">
        <f>E278+(SUM(F$3:F277))</f>
        <v>38449</v>
      </c>
      <c r="P278" s="6"/>
      <c r="Q278" s="6"/>
    </row>
    <row r="279" spans="1:17" x14ac:dyDescent="0.25">
      <c r="A279" s="1">
        <v>40581</v>
      </c>
      <c r="B279" s="2" t="s">
        <v>4</v>
      </c>
      <c r="C279" s="2" t="s">
        <v>5</v>
      </c>
      <c r="D279" s="3">
        <v>11.83</v>
      </c>
      <c r="E279">
        <v>-1155</v>
      </c>
      <c r="G279">
        <f>E279+(SUM(F$3:F278))</f>
        <v>36989</v>
      </c>
      <c r="P279" s="6"/>
      <c r="Q279" s="6"/>
    </row>
    <row r="280" spans="1:17" x14ac:dyDescent="0.25">
      <c r="A280" s="1">
        <v>40582</v>
      </c>
      <c r="B280" s="2" t="s">
        <v>4</v>
      </c>
      <c r="C280" s="2" t="s">
        <v>3</v>
      </c>
      <c r="D280" s="3">
        <v>11.805000000000001</v>
      </c>
      <c r="E280">
        <v>1690</v>
      </c>
      <c r="G280">
        <f>E280+(SUM(F$3:F279))</f>
        <v>39834</v>
      </c>
      <c r="P280" s="6"/>
      <c r="Q280" s="6"/>
    </row>
    <row r="281" spans="1:17" x14ac:dyDescent="0.25">
      <c r="A281" s="1">
        <v>40583</v>
      </c>
      <c r="B281" s="2" t="s">
        <v>7</v>
      </c>
      <c r="C281" s="2" t="s">
        <v>5</v>
      </c>
      <c r="D281" s="3">
        <v>11.92</v>
      </c>
      <c r="E281">
        <v>-408</v>
      </c>
      <c r="G281">
        <f>E281+(SUM(F$3:F280))</f>
        <v>37736</v>
      </c>
      <c r="P281" s="6"/>
      <c r="Q281" s="6"/>
    </row>
    <row r="282" spans="1:17" x14ac:dyDescent="0.25">
      <c r="A282" s="1">
        <v>40584</v>
      </c>
      <c r="B282" s="2" t="s">
        <v>7</v>
      </c>
      <c r="C282" s="2" t="s">
        <v>3</v>
      </c>
      <c r="D282" s="3">
        <v>11.86</v>
      </c>
      <c r="E282">
        <v>-1030</v>
      </c>
      <c r="G282">
        <f>E282+(SUM(F$3:F281))</f>
        <v>37114</v>
      </c>
      <c r="P282" s="6"/>
      <c r="Q282" s="6"/>
    </row>
    <row r="283" spans="1:17" x14ac:dyDescent="0.25">
      <c r="A283" s="1">
        <v>40585</v>
      </c>
      <c r="B283" s="2" t="s">
        <v>2</v>
      </c>
      <c r="C283" s="2" t="s">
        <v>5</v>
      </c>
      <c r="D283" s="3">
        <v>12.264999999999999</v>
      </c>
      <c r="E283">
        <v>-900</v>
      </c>
      <c r="G283">
        <f>E283+(SUM(F$3:F282))</f>
        <v>37244</v>
      </c>
      <c r="P283" s="6"/>
      <c r="Q283" s="6"/>
    </row>
    <row r="284" spans="1:17" x14ac:dyDescent="0.25">
      <c r="A284" s="1">
        <v>40588</v>
      </c>
      <c r="B284" s="2" t="s">
        <v>6</v>
      </c>
      <c r="C284" s="2" t="s">
        <v>5</v>
      </c>
      <c r="D284" s="3">
        <v>11.98</v>
      </c>
      <c r="E284">
        <v>-613</v>
      </c>
      <c r="G284">
        <f>E284+(SUM(F$3:F283))</f>
        <v>37531</v>
      </c>
      <c r="P284" s="6"/>
      <c r="Q284" s="6"/>
    </row>
    <row r="285" spans="1:17" x14ac:dyDescent="0.25">
      <c r="A285" s="1">
        <v>40589</v>
      </c>
      <c r="B285" s="2" t="s">
        <v>6</v>
      </c>
      <c r="C285" s="2" t="s">
        <v>3</v>
      </c>
      <c r="D285" s="3">
        <v>12.23</v>
      </c>
      <c r="E285">
        <v>-738</v>
      </c>
      <c r="G285">
        <f>E285+(SUM(F$3:F284))</f>
        <v>37406</v>
      </c>
      <c r="P285" s="6"/>
      <c r="Q285" s="6"/>
    </row>
    <row r="286" spans="1:17" x14ac:dyDescent="0.25">
      <c r="A286" s="1">
        <v>40590</v>
      </c>
      <c r="B286" s="2" t="s">
        <v>6</v>
      </c>
      <c r="C286" s="2" t="s">
        <v>3</v>
      </c>
      <c r="D286" s="3">
        <v>11.924999999999999</v>
      </c>
      <c r="E286">
        <v>-66</v>
      </c>
      <c r="G286">
        <f>E286+(SUM(F$3:F285))</f>
        <v>38078</v>
      </c>
      <c r="P286" s="6"/>
      <c r="Q286" s="6"/>
    </row>
    <row r="287" spans="1:17" x14ac:dyDescent="0.25">
      <c r="A287" s="1">
        <v>40591</v>
      </c>
      <c r="B287" s="2" t="s">
        <v>6</v>
      </c>
      <c r="C287" s="2" t="s">
        <v>3</v>
      </c>
      <c r="D287" s="3">
        <v>11.835000000000001</v>
      </c>
      <c r="E287">
        <v>-2038</v>
      </c>
      <c r="G287">
        <f>E287+(SUM(F$3:F286))</f>
        <v>36106</v>
      </c>
      <c r="P287" s="6"/>
      <c r="Q287" s="6"/>
    </row>
    <row r="288" spans="1:17" x14ac:dyDescent="0.25">
      <c r="A288" s="1">
        <v>40592</v>
      </c>
      <c r="B288" s="2" t="s">
        <v>6</v>
      </c>
      <c r="C288" s="2" t="s">
        <v>3</v>
      </c>
      <c r="D288" s="3">
        <v>11.605</v>
      </c>
      <c r="E288">
        <v>-258</v>
      </c>
      <c r="G288">
        <f>E288+(SUM(F$3:F287))</f>
        <v>37886</v>
      </c>
      <c r="P288" s="6"/>
      <c r="Q288" s="6"/>
    </row>
    <row r="289" spans="1:17" x14ac:dyDescent="0.25">
      <c r="A289" s="1">
        <v>40596</v>
      </c>
      <c r="B289" s="2" t="s">
        <v>7</v>
      </c>
      <c r="C289" s="2" t="s">
        <v>5</v>
      </c>
      <c r="D289" s="3">
        <v>12.64</v>
      </c>
      <c r="E289">
        <v>-2986</v>
      </c>
      <c r="G289">
        <f>E289+(SUM(F$3:F288))</f>
        <v>35158</v>
      </c>
      <c r="P289" s="6"/>
      <c r="Q289" s="6"/>
    </row>
    <row r="290" spans="1:17" x14ac:dyDescent="0.25">
      <c r="A290" s="1">
        <v>40597</v>
      </c>
      <c r="B290" s="2" t="s">
        <v>7</v>
      </c>
      <c r="C290" s="2" t="s">
        <v>3</v>
      </c>
      <c r="D290" s="3">
        <v>12.984999999999999</v>
      </c>
      <c r="E290">
        <v>-1681</v>
      </c>
      <c r="G290">
        <f>E290+(SUM(F$3:F289))</f>
        <v>36463</v>
      </c>
      <c r="P290" s="6"/>
      <c r="Q290" s="6"/>
    </row>
    <row r="291" spans="1:17" x14ac:dyDescent="0.25">
      <c r="A291" s="1">
        <v>40598</v>
      </c>
      <c r="B291" s="2" t="s">
        <v>2</v>
      </c>
      <c r="C291" s="2" t="s">
        <v>5</v>
      </c>
      <c r="D291" s="3">
        <v>13.414999999999999</v>
      </c>
      <c r="E291">
        <v>-2236</v>
      </c>
      <c r="G291">
        <f>E291+(SUM(F$3:F290))</f>
        <v>35908</v>
      </c>
      <c r="P291" s="6"/>
      <c r="Q291" s="6"/>
    </row>
    <row r="292" spans="1:17" x14ac:dyDescent="0.25">
      <c r="A292" s="1">
        <v>40599</v>
      </c>
      <c r="B292" s="2" t="s">
        <v>8</v>
      </c>
      <c r="C292" s="2" t="s">
        <v>5</v>
      </c>
      <c r="D292" s="3">
        <v>13.785</v>
      </c>
      <c r="E292">
        <v>493</v>
      </c>
      <c r="G292">
        <f>E292+(SUM(F$3:F291))</f>
        <v>38637</v>
      </c>
      <c r="P292" s="6"/>
      <c r="Q292" s="6"/>
    </row>
    <row r="293" spans="1:17" x14ac:dyDescent="0.25">
      <c r="A293" s="1">
        <v>40602</v>
      </c>
      <c r="B293" s="2" t="s">
        <v>8</v>
      </c>
      <c r="C293" s="2" t="s">
        <v>3</v>
      </c>
      <c r="D293" s="3">
        <v>12.86</v>
      </c>
      <c r="E293">
        <v>701</v>
      </c>
      <c r="G293">
        <f>E293+(SUM(F$3:F292))</f>
        <v>38845</v>
      </c>
      <c r="P293" s="6"/>
      <c r="Q293" s="6"/>
    </row>
    <row r="294" spans="1:17" x14ac:dyDescent="0.25">
      <c r="A294" s="1">
        <v>40603</v>
      </c>
      <c r="B294" s="2" t="s">
        <v>2</v>
      </c>
      <c r="C294" s="2" t="s">
        <v>5</v>
      </c>
      <c r="D294" s="3">
        <v>13.73</v>
      </c>
      <c r="E294">
        <v>1493</v>
      </c>
      <c r="G294">
        <f>E294+(SUM(F$3:F293))</f>
        <v>39637</v>
      </c>
      <c r="P294" s="6"/>
      <c r="Q294" s="6"/>
    </row>
    <row r="295" spans="1:17" x14ac:dyDescent="0.25">
      <c r="A295" s="1">
        <v>40604</v>
      </c>
      <c r="B295" s="2" t="s">
        <v>8</v>
      </c>
      <c r="C295" s="2" t="s">
        <v>5</v>
      </c>
      <c r="D295" s="3">
        <v>13.32</v>
      </c>
      <c r="E295">
        <v>1487</v>
      </c>
      <c r="G295">
        <f>E295+(SUM(F$3:F294))</f>
        <v>39631</v>
      </c>
      <c r="P295" s="6"/>
      <c r="Q295" s="6"/>
    </row>
    <row r="296" spans="1:17" x14ac:dyDescent="0.25">
      <c r="A296" s="1">
        <v>40605</v>
      </c>
      <c r="B296" s="2" t="s">
        <v>12</v>
      </c>
      <c r="C296" s="2" t="s">
        <v>5</v>
      </c>
      <c r="D296" s="3">
        <v>14.27</v>
      </c>
      <c r="E296">
        <v>625</v>
      </c>
      <c r="G296">
        <f>E296+(SUM(F$3:F295))</f>
        <v>38769</v>
      </c>
      <c r="P296" s="6"/>
      <c r="Q296" s="6"/>
    </row>
    <row r="297" spans="1:17" x14ac:dyDescent="0.25">
      <c r="A297" s="1">
        <v>40606</v>
      </c>
      <c r="B297" s="2" t="s">
        <v>6</v>
      </c>
      <c r="C297" s="2" t="s">
        <v>5</v>
      </c>
      <c r="D297" s="3">
        <v>14.58</v>
      </c>
      <c r="E297">
        <v>1555</v>
      </c>
      <c r="G297">
        <f>E297+(SUM(F$3:F296))</f>
        <v>39699</v>
      </c>
      <c r="P297" s="6"/>
      <c r="Q297" s="6"/>
    </row>
    <row r="298" spans="1:17" x14ac:dyDescent="0.25">
      <c r="A298" s="1">
        <v>40609</v>
      </c>
      <c r="B298" s="2" t="s">
        <v>6</v>
      </c>
      <c r="C298" s="2" t="s">
        <v>3</v>
      </c>
      <c r="D298" s="3">
        <v>15.305</v>
      </c>
      <c r="E298">
        <v>3497</v>
      </c>
      <c r="G298">
        <f>E298+(SUM(F$3:F297))</f>
        <v>41641</v>
      </c>
      <c r="P298" s="6"/>
      <c r="Q298" s="6"/>
    </row>
    <row r="299" spans="1:17" x14ac:dyDescent="0.25">
      <c r="A299" s="1">
        <v>40610</v>
      </c>
      <c r="B299" t="s">
        <v>6</v>
      </c>
      <c r="C299" s="2" t="s">
        <v>3</v>
      </c>
      <c r="D299" s="3">
        <v>15.645</v>
      </c>
      <c r="E299">
        <f>2400-174</f>
        <v>2226</v>
      </c>
      <c r="F299">
        <v>2400</v>
      </c>
      <c r="G299">
        <f>E299+(SUM(F$3:F298))</f>
        <v>40370</v>
      </c>
    </row>
    <row r="300" spans="1:17" x14ac:dyDescent="0.25">
      <c r="A300" s="1">
        <v>40611</v>
      </c>
      <c r="B300" t="s">
        <v>2</v>
      </c>
      <c r="C300" s="2" t="s">
        <v>5</v>
      </c>
      <c r="D300" s="3">
        <v>15.79</v>
      </c>
      <c r="E300">
        <v>-12</v>
      </c>
      <c r="G300">
        <f>E300+(SUM(F$3:F299))</f>
        <v>40532</v>
      </c>
    </row>
    <row r="301" spans="1:17" x14ac:dyDescent="0.25">
      <c r="A301" s="1">
        <v>40612</v>
      </c>
      <c r="B301" t="s">
        <v>7</v>
      </c>
      <c r="C301" s="2" t="s">
        <v>5</v>
      </c>
      <c r="D301" s="3">
        <v>16.57</v>
      </c>
      <c r="E301">
        <v>-642</v>
      </c>
      <c r="G301">
        <f>E301+(SUM(F$3:F300))</f>
        <v>39902</v>
      </c>
    </row>
    <row r="302" spans="1:17" x14ac:dyDescent="0.25">
      <c r="A302" s="1">
        <v>40613</v>
      </c>
      <c r="B302" t="s">
        <v>7</v>
      </c>
      <c r="C302" s="2" t="s">
        <v>3</v>
      </c>
      <c r="D302" s="3">
        <v>16.895</v>
      </c>
      <c r="E302">
        <v>448</v>
      </c>
      <c r="G302">
        <f>E302+(SUM(F$3:F301))</f>
        <v>40992</v>
      </c>
    </row>
    <row r="303" spans="1:17" x14ac:dyDescent="0.25">
      <c r="A303" s="1">
        <v>40616</v>
      </c>
      <c r="B303" t="s">
        <v>7</v>
      </c>
      <c r="C303" s="2" t="s">
        <v>3</v>
      </c>
      <c r="D303" s="3">
        <v>17.03</v>
      </c>
      <c r="E303">
        <v>448</v>
      </c>
      <c r="G303">
        <f>E303+(SUM(F$3:F302))</f>
        <v>40992</v>
      </c>
    </row>
    <row r="304" spans="1:17" x14ac:dyDescent="0.25">
      <c r="A304" s="1">
        <v>40617</v>
      </c>
      <c r="B304" t="s">
        <v>7</v>
      </c>
      <c r="C304" s="2" t="s">
        <v>3</v>
      </c>
      <c r="D304" s="3">
        <v>18.474999999999998</v>
      </c>
      <c r="E304">
        <v>-1160</v>
      </c>
      <c r="F304">
        <v>-1160</v>
      </c>
      <c r="G304">
        <f>E304+(SUM(F$3:F303))</f>
        <v>39384</v>
      </c>
    </row>
    <row r="305" spans="1:7" x14ac:dyDescent="0.25">
      <c r="A305" s="1">
        <v>40618</v>
      </c>
      <c r="B305" t="s">
        <v>7</v>
      </c>
      <c r="C305" s="2" t="s">
        <v>3</v>
      </c>
      <c r="D305" s="3">
        <v>19.564999999999998</v>
      </c>
      <c r="G305">
        <f>E305+(SUM(F$3:F304))</f>
        <v>39384</v>
      </c>
    </row>
    <row r="306" spans="1:7" x14ac:dyDescent="0.25">
      <c r="A306" s="1">
        <v>40619</v>
      </c>
      <c r="B306" t="s">
        <v>2</v>
      </c>
      <c r="C306" s="2" t="s">
        <v>5</v>
      </c>
      <c r="D306" s="3">
        <v>20.169999999999998</v>
      </c>
      <c r="E306">
        <v>-171</v>
      </c>
      <c r="G306">
        <f>E306+(SUM(F$3:F305))</f>
        <v>39213</v>
      </c>
    </row>
    <row r="307" spans="1:7" x14ac:dyDescent="0.25">
      <c r="A307" s="1">
        <v>40620</v>
      </c>
      <c r="B307" t="s">
        <v>2</v>
      </c>
      <c r="C307" s="2" t="s">
        <v>3</v>
      </c>
      <c r="D307" s="3">
        <v>20.310000000000002</v>
      </c>
      <c r="E307">
        <v>814</v>
      </c>
      <c r="G307">
        <f>E307+(SUM(F$3:F306))</f>
        <v>40198</v>
      </c>
    </row>
    <row r="308" spans="1:7" x14ac:dyDescent="0.25">
      <c r="A308" s="1">
        <v>40623</v>
      </c>
      <c r="B308" t="s">
        <v>2</v>
      </c>
      <c r="C308" s="2" t="s">
        <v>3</v>
      </c>
      <c r="D308" s="3">
        <v>21.12</v>
      </c>
      <c r="E308">
        <v>784</v>
      </c>
      <c r="G308">
        <f>E308+(SUM(F$3:F307))</f>
        <v>40168</v>
      </c>
    </row>
    <row r="309" spans="1:7" x14ac:dyDescent="0.25">
      <c r="A309" s="1">
        <v>40624</v>
      </c>
      <c r="B309" t="s">
        <v>2</v>
      </c>
      <c r="C309" s="2" t="s">
        <v>3</v>
      </c>
      <c r="D309" s="3">
        <v>19.950000000000003</v>
      </c>
      <c r="E309">
        <v>1594</v>
      </c>
      <c r="G309">
        <f>E309+(SUM(F$3:F308))</f>
        <v>40978</v>
      </c>
    </row>
    <row r="310" spans="1:7" x14ac:dyDescent="0.25">
      <c r="A310" s="1">
        <v>40625</v>
      </c>
      <c r="B310" t="s">
        <v>2</v>
      </c>
      <c r="C310" s="2" t="s">
        <v>3</v>
      </c>
      <c r="D310" s="3">
        <v>19.86</v>
      </c>
      <c r="E310">
        <v>3849</v>
      </c>
      <c r="G310">
        <f>E310+(SUM(F$3:F309))</f>
        <v>43233</v>
      </c>
    </row>
    <row r="311" spans="1:7" x14ac:dyDescent="0.25">
      <c r="A311" s="1">
        <v>40626</v>
      </c>
      <c r="B311" t="s">
        <v>6</v>
      </c>
      <c r="C311" s="2" t="s">
        <v>5</v>
      </c>
      <c r="D311" s="3">
        <v>19.704999999999998</v>
      </c>
      <c r="E311">
        <v>2626</v>
      </c>
      <c r="G311">
        <f>E311+(SUM(F$3:F310))</f>
        <v>42010</v>
      </c>
    </row>
    <row r="312" spans="1:7" x14ac:dyDescent="0.25">
      <c r="A312" s="1">
        <v>40627</v>
      </c>
      <c r="B312" t="s">
        <v>2</v>
      </c>
      <c r="C312" s="2" t="s">
        <v>5</v>
      </c>
      <c r="D312" s="3">
        <v>19.454999999999998</v>
      </c>
      <c r="E312">
        <v>2853</v>
      </c>
      <c r="G312">
        <f>E312+(SUM(F$3:F311))</f>
        <v>42237</v>
      </c>
    </row>
    <row r="313" spans="1:7" x14ac:dyDescent="0.25">
      <c r="A313" s="1">
        <v>40630</v>
      </c>
      <c r="B313" t="s">
        <v>2</v>
      </c>
      <c r="C313" s="2" t="s">
        <v>3</v>
      </c>
      <c r="D313" s="3">
        <v>19.45</v>
      </c>
      <c r="E313">
        <v>1375</v>
      </c>
      <c r="G313">
        <f>E313+(SUM(F$3:F312))</f>
        <v>40759</v>
      </c>
    </row>
    <row r="314" spans="1:7" x14ac:dyDescent="0.25">
      <c r="A314" s="1">
        <v>40631</v>
      </c>
      <c r="B314" t="s">
        <v>2</v>
      </c>
      <c r="C314" s="2" t="s">
        <v>3</v>
      </c>
      <c r="D314" s="3">
        <v>18.779999999999998</v>
      </c>
      <c r="E314">
        <v>4855</v>
      </c>
      <c r="G314">
        <f>E314+(SUM(F$3:F313))</f>
        <v>44239</v>
      </c>
    </row>
    <row r="315" spans="1:7" x14ac:dyDescent="0.25">
      <c r="A315" s="1">
        <v>40632</v>
      </c>
      <c r="B315" t="s">
        <v>2</v>
      </c>
      <c r="C315" s="2" t="s">
        <v>3</v>
      </c>
      <c r="D315" s="3">
        <v>18.695</v>
      </c>
      <c r="E315">
        <f>3752-174</f>
        <v>3578</v>
      </c>
      <c r="F315">
        <v>3752</v>
      </c>
      <c r="G315">
        <f>E315+(SUM(F$3:F314))</f>
        <v>42962</v>
      </c>
    </row>
    <row r="316" spans="1:7" x14ac:dyDescent="0.25">
      <c r="A316" s="1">
        <v>40633</v>
      </c>
      <c r="B316" t="s">
        <v>2</v>
      </c>
      <c r="C316" s="2" t="s">
        <v>3</v>
      </c>
      <c r="D316" s="3">
        <v>17.745000000000001</v>
      </c>
      <c r="E316">
        <v>6486</v>
      </c>
      <c r="G316">
        <f>E316+(SUM(F$3:F315))</f>
        <v>49622</v>
      </c>
    </row>
    <row r="317" spans="1:7" x14ac:dyDescent="0.25">
      <c r="A317" s="1">
        <v>40634</v>
      </c>
      <c r="B317" t="s">
        <v>2</v>
      </c>
      <c r="C317" s="2" t="s">
        <v>3</v>
      </c>
      <c r="D317" s="3">
        <v>17.32</v>
      </c>
      <c r="E317">
        <v>-1744</v>
      </c>
      <c r="G317">
        <f>E317+(SUM(F$3:F316))</f>
        <v>41392</v>
      </c>
    </row>
    <row r="318" spans="1:7" x14ac:dyDescent="0.25">
      <c r="A318" s="1">
        <v>40637</v>
      </c>
      <c r="B318" t="s">
        <v>4</v>
      </c>
      <c r="C318" s="2" t="s">
        <v>5</v>
      </c>
      <c r="D318" s="3">
        <v>16.505000000000003</v>
      </c>
      <c r="E318">
        <v>5836</v>
      </c>
      <c r="G318">
        <f>E318+(SUM(F$3:F317))</f>
        <v>48972</v>
      </c>
    </row>
    <row r="319" spans="1:7" x14ac:dyDescent="0.25">
      <c r="A319" s="1">
        <v>40638</v>
      </c>
      <c r="B319" t="s">
        <v>4</v>
      </c>
      <c r="C319" s="2" t="s">
        <v>3</v>
      </c>
      <c r="D319" s="3">
        <v>15.984999999999999</v>
      </c>
      <c r="E319">
        <v>3946</v>
      </c>
      <c r="G319">
        <f>E319+(SUM(F$3:F318))</f>
        <v>47082</v>
      </c>
    </row>
    <row r="320" spans="1:7" x14ac:dyDescent="0.25">
      <c r="A320" s="1">
        <v>40639</v>
      </c>
      <c r="B320" t="s">
        <v>2</v>
      </c>
      <c r="C320" s="2" t="s">
        <v>5</v>
      </c>
      <c r="D320" s="3">
        <v>15.824999999999999</v>
      </c>
      <c r="E320">
        <v>4706</v>
      </c>
      <c r="G320">
        <f>E320+(SUM(F$3:F319))</f>
        <v>47842</v>
      </c>
    </row>
    <row r="321" spans="1:7" x14ac:dyDescent="0.25">
      <c r="A321" s="1">
        <v>40640</v>
      </c>
      <c r="B321" t="s">
        <v>4</v>
      </c>
      <c r="C321" s="2" t="s">
        <v>5</v>
      </c>
      <c r="D321" s="3">
        <v>15.195</v>
      </c>
      <c r="E321">
        <v>6086</v>
      </c>
      <c r="G321">
        <f>E321+(SUM(F$3:F320))</f>
        <v>49222</v>
      </c>
    </row>
    <row r="322" spans="1:7" x14ac:dyDescent="0.25">
      <c r="A322" s="1">
        <v>40641</v>
      </c>
      <c r="B322" t="s">
        <v>4</v>
      </c>
      <c r="C322" s="2" t="s">
        <v>3</v>
      </c>
      <c r="D322" s="3">
        <v>15.125</v>
      </c>
      <c r="E322">
        <v>3406</v>
      </c>
      <c r="G322">
        <f>E322+(SUM(F$3:F321))</f>
        <v>46542</v>
      </c>
    </row>
    <row r="323" spans="1:7" x14ac:dyDescent="0.25">
      <c r="A323" s="1">
        <v>40644</v>
      </c>
      <c r="B323" t="s">
        <v>4</v>
      </c>
      <c r="C323" s="2" t="s">
        <v>3</v>
      </c>
      <c r="D323" s="3">
        <v>14.89</v>
      </c>
      <c r="E323">
        <v>4996</v>
      </c>
      <c r="G323">
        <f>E323+(SUM(F$3:F322))</f>
        <v>48132</v>
      </c>
    </row>
    <row r="324" spans="1:7" x14ac:dyDescent="0.25">
      <c r="A324" s="1">
        <v>40645</v>
      </c>
      <c r="B324" t="s">
        <v>7</v>
      </c>
      <c r="C324" s="2" t="s">
        <v>5</v>
      </c>
      <c r="D324" s="3">
        <v>13.85</v>
      </c>
      <c r="E324">
        <v>9226</v>
      </c>
      <c r="G324">
        <f>E324+(SUM(F$3:F323))</f>
        <v>52362</v>
      </c>
    </row>
    <row r="325" spans="1:7" x14ac:dyDescent="0.25">
      <c r="A325" s="1">
        <v>40646</v>
      </c>
      <c r="B325" t="s">
        <v>4</v>
      </c>
      <c r="C325" s="2" t="s">
        <v>5</v>
      </c>
      <c r="D325" s="3">
        <v>12.815000000000001</v>
      </c>
      <c r="E325">
        <v>12756</v>
      </c>
      <c r="G325">
        <f>E325+(SUM(F$3:F324))</f>
        <v>55892</v>
      </c>
    </row>
    <row r="326" spans="1:7" x14ac:dyDescent="0.25">
      <c r="A326" s="1">
        <v>40647</v>
      </c>
      <c r="B326" t="s">
        <v>4</v>
      </c>
      <c r="C326" s="2" t="s">
        <v>3</v>
      </c>
      <c r="D326" s="3">
        <v>12.455</v>
      </c>
      <c r="E326">
        <v>10636</v>
      </c>
      <c r="G326">
        <f>E326+(SUM(F$3:F325))</f>
        <v>53772</v>
      </c>
    </row>
    <row r="327" spans="1:7" x14ac:dyDescent="0.25">
      <c r="A327" s="1">
        <v>40648</v>
      </c>
      <c r="B327" t="s">
        <v>2</v>
      </c>
      <c r="C327" s="2" t="s">
        <v>5</v>
      </c>
      <c r="D327" s="3">
        <v>12.25</v>
      </c>
      <c r="E327">
        <v>8226</v>
      </c>
      <c r="G327">
        <f>E327+(SUM(F$3:F326))</f>
        <v>51362</v>
      </c>
    </row>
    <row r="328" spans="1:7" x14ac:dyDescent="0.25">
      <c r="A328" s="1">
        <v>40651</v>
      </c>
      <c r="B328" t="s">
        <v>4</v>
      </c>
      <c r="C328" s="2" t="s">
        <v>5</v>
      </c>
      <c r="D328" s="3">
        <v>12.39</v>
      </c>
      <c r="E328">
        <v>9236</v>
      </c>
      <c r="G328">
        <f>E328+(SUM(F$3:F327))</f>
        <v>52372</v>
      </c>
    </row>
    <row r="329" spans="1:7" x14ac:dyDescent="0.25">
      <c r="A329" s="1">
        <v>40652</v>
      </c>
      <c r="B329" t="s">
        <v>2</v>
      </c>
      <c r="C329" s="2" t="s">
        <v>5</v>
      </c>
      <c r="D329" s="3">
        <v>12.484999999999999</v>
      </c>
      <c r="E329">
        <v>12006</v>
      </c>
      <c r="G329">
        <f>E329+(SUM(F$3:F328))</f>
        <v>55142</v>
      </c>
    </row>
    <row r="330" spans="1:7" x14ac:dyDescent="0.25">
      <c r="A330" s="1">
        <v>40653</v>
      </c>
      <c r="B330" t="s">
        <v>6</v>
      </c>
      <c r="C330" s="2" t="s">
        <v>5</v>
      </c>
      <c r="D330" s="3">
        <v>12.684999999999999</v>
      </c>
      <c r="E330">
        <v>8058</v>
      </c>
      <c r="G330">
        <f>E330+(SUM(F$3:F329))</f>
        <v>51194</v>
      </c>
    </row>
    <row r="331" spans="1:7" x14ac:dyDescent="0.25">
      <c r="A331" s="1">
        <v>40654</v>
      </c>
      <c r="B331" t="s">
        <v>8</v>
      </c>
      <c r="C331" s="2" t="s">
        <v>5</v>
      </c>
      <c r="D331" s="3">
        <v>12.34</v>
      </c>
      <c r="E331">
        <v>7978</v>
      </c>
      <c r="G331">
        <f>E331+(SUM(F$3:F330))</f>
        <v>51114</v>
      </c>
    </row>
    <row r="332" spans="1:7" x14ac:dyDescent="0.25">
      <c r="A332" s="1">
        <v>40658</v>
      </c>
      <c r="B332" t="s">
        <v>6</v>
      </c>
      <c r="C332" s="2" t="s">
        <v>5</v>
      </c>
      <c r="D332" s="3">
        <v>12.18</v>
      </c>
      <c r="E332">
        <v>8078</v>
      </c>
      <c r="G332">
        <f>E332+(SUM(F$3:F331))</f>
        <v>51214</v>
      </c>
    </row>
    <row r="333" spans="1:7" x14ac:dyDescent="0.25">
      <c r="A333" s="1">
        <v>40659</v>
      </c>
      <c r="B333" t="s">
        <v>8</v>
      </c>
      <c r="C333" s="2" t="s">
        <v>5</v>
      </c>
      <c r="D333" s="3">
        <v>12.4</v>
      </c>
      <c r="E333">
        <f>6398-138</f>
        <v>6260</v>
      </c>
      <c r="F333">
        <v>6398</v>
      </c>
      <c r="G333">
        <f>E333+(SUM(F$3:F332))</f>
        <v>49396</v>
      </c>
    </row>
    <row r="334" spans="1:7" x14ac:dyDescent="0.25">
      <c r="A334" s="1">
        <v>40660</v>
      </c>
      <c r="B334" t="s">
        <v>6</v>
      </c>
      <c r="C334" s="2" t="s">
        <v>5</v>
      </c>
      <c r="D334" s="3">
        <v>12.355</v>
      </c>
      <c r="E334">
        <v>4172</v>
      </c>
      <c r="G334">
        <f>E334+(SUM(F$3:F333))</f>
        <v>53706</v>
      </c>
    </row>
    <row r="335" spans="1:7" x14ac:dyDescent="0.25">
      <c r="A335" s="1">
        <v>40661</v>
      </c>
      <c r="B335" t="s">
        <v>6</v>
      </c>
      <c r="C335" s="2" t="s">
        <v>3</v>
      </c>
      <c r="D335" s="3">
        <v>12.145</v>
      </c>
      <c r="E335">
        <v>1702</v>
      </c>
      <c r="G335">
        <f>E335+(SUM(F$3:F334))</f>
        <v>51236</v>
      </c>
    </row>
    <row r="336" spans="1:7" x14ac:dyDescent="0.25">
      <c r="A336" s="1">
        <v>40662</v>
      </c>
      <c r="B336" t="s">
        <v>6</v>
      </c>
      <c r="C336" s="2" t="s">
        <v>3</v>
      </c>
      <c r="D336" s="3">
        <v>12.184999999999999</v>
      </c>
      <c r="E336">
        <v>2362</v>
      </c>
      <c r="G336">
        <f>E336+(SUM(F$3:F335))</f>
        <v>51896</v>
      </c>
    </row>
    <row r="337" spans="1:7" x14ac:dyDescent="0.25">
      <c r="A337" s="1">
        <v>40665</v>
      </c>
      <c r="B337" t="s">
        <v>2</v>
      </c>
      <c r="C337" s="2" t="s">
        <v>5</v>
      </c>
      <c r="D337" s="3">
        <v>12.21</v>
      </c>
      <c r="E337">
        <f>-156+772</f>
        <v>616</v>
      </c>
      <c r="F337">
        <v>772</v>
      </c>
      <c r="G337">
        <f>E337+(SUM(F$3:F336))</f>
        <v>50150</v>
      </c>
    </row>
    <row r="338" spans="1:7" x14ac:dyDescent="0.25">
      <c r="A338" s="1">
        <v>40666</v>
      </c>
      <c r="B338" t="s">
        <v>4</v>
      </c>
      <c r="C338" s="2" t="s">
        <v>5</v>
      </c>
      <c r="D338" s="3">
        <v>12.404999999999999</v>
      </c>
      <c r="E338">
        <v>-556</v>
      </c>
      <c r="G338">
        <f>E338+(SUM(F$3:F337))</f>
        <v>49750</v>
      </c>
    </row>
    <row r="339" spans="1:7" x14ac:dyDescent="0.25">
      <c r="A339" s="1">
        <v>40667</v>
      </c>
      <c r="B339" t="s">
        <v>4</v>
      </c>
      <c r="C339" s="2" t="s">
        <v>3</v>
      </c>
      <c r="D339" s="3">
        <v>12.709999999999999</v>
      </c>
      <c r="E339">
        <v>-1271</v>
      </c>
      <c r="G339">
        <f>E339+(SUM(F$3:F338))</f>
        <v>49035</v>
      </c>
    </row>
    <row r="340" spans="1:7" x14ac:dyDescent="0.25">
      <c r="A340" s="1">
        <v>40668</v>
      </c>
      <c r="B340" t="s">
        <v>4</v>
      </c>
      <c r="C340" s="2" t="s">
        <v>3</v>
      </c>
      <c r="D340" s="3">
        <v>13.234999999999999</v>
      </c>
      <c r="E340">
        <v>-696</v>
      </c>
      <c r="G340">
        <f>E340+(SUM(F$3:F339))</f>
        <v>49610</v>
      </c>
    </row>
    <row r="341" spans="1:7" x14ac:dyDescent="0.25">
      <c r="A341" s="1">
        <v>40669</v>
      </c>
      <c r="B341" t="s">
        <v>2</v>
      </c>
      <c r="C341" s="2" t="s">
        <v>5</v>
      </c>
      <c r="D341" s="3">
        <v>13.585000000000001</v>
      </c>
      <c r="E341">
        <v>-1051</v>
      </c>
      <c r="G341">
        <f>E341+(SUM(F$3:F340))</f>
        <v>49255</v>
      </c>
    </row>
    <row r="342" spans="1:7" x14ac:dyDescent="0.25">
      <c r="A342" s="1">
        <v>40672</v>
      </c>
      <c r="B342" t="s">
        <v>2</v>
      </c>
      <c r="C342" s="2" t="s">
        <v>3</v>
      </c>
      <c r="D342" s="3">
        <v>13.309999999999999</v>
      </c>
      <c r="E342">
        <v>1254</v>
      </c>
      <c r="G342">
        <f>E342+(SUM(F$3:F341))</f>
        <v>51560</v>
      </c>
    </row>
    <row r="343" spans="1:7" x14ac:dyDescent="0.25">
      <c r="A343" s="1">
        <v>40673</v>
      </c>
      <c r="B343" t="s">
        <v>2</v>
      </c>
      <c r="C343" s="2" t="s">
        <v>3</v>
      </c>
      <c r="D343" s="3">
        <v>13.35</v>
      </c>
      <c r="E343">
        <v>924</v>
      </c>
      <c r="G343">
        <f>E343+(SUM(F$3:F342))</f>
        <v>51230</v>
      </c>
    </row>
    <row r="344" spans="1:7" x14ac:dyDescent="0.25">
      <c r="A344" s="1">
        <v>40674</v>
      </c>
      <c r="B344" t="s">
        <v>4</v>
      </c>
      <c r="C344" s="2" t="s">
        <v>5</v>
      </c>
      <c r="D344" s="3">
        <v>13.64</v>
      </c>
      <c r="E344">
        <v>639</v>
      </c>
      <c r="G344">
        <f>E344+(SUM(F$3:F343))</f>
        <v>50945</v>
      </c>
    </row>
    <row r="345" spans="1:7" x14ac:dyDescent="0.25">
      <c r="A345" s="1">
        <v>40675</v>
      </c>
      <c r="B345" t="s">
        <v>2</v>
      </c>
      <c r="C345" s="2" t="s">
        <v>5</v>
      </c>
      <c r="D345" s="3">
        <v>14.015000000000001</v>
      </c>
      <c r="E345">
        <v>2834</v>
      </c>
      <c r="G345">
        <f>E345+(SUM(F$3:F344))</f>
        <v>53140</v>
      </c>
    </row>
    <row r="346" spans="1:7" x14ac:dyDescent="0.25">
      <c r="A346" s="1">
        <v>40676</v>
      </c>
      <c r="B346" t="s">
        <v>7</v>
      </c>
      <c r="C346" s="2" t="s">
        <v>5</v>
      </c>
      <c r="D346" s="3">
        <v>14.16</v>
      </c>
      <c r="E346">
        <v>1064</v>
      </c>
      <c r="G346">
        <f>E346+(SUM(F$3:F345))</f>
        <v>51370</v>
      </c>
    </row>
    <row r="347" spans="1:7" x14ac:dyDescent="0.25">
      <c r="A347" s="1">
        <v>40679</v>
      </c>
      <c r="B347" t="s">
        <v>7</v>
      </c>
      <c r="C347" s="2" t="s">
        <v>3</v>
      </c>
      <c r="D347" s="3">
        <v>14.5</v>
      </c>
      <c r="E347">
        <v>1438</v>
      </c>
      <c r="F347">
        <v>1438</v>
      </c>
      <c r="G347">
        <f>E347+(SUM(F$3:F346))</f>
        <v>51744</v>
      </c>
    </row>
    <row r="348" spans="1:7" x14ac:dyDescent="0.25">
      <c r="A348" s="1">
        <v>40680</v>
      </c>
      <c r="B348" t="s">
        <v>7</v>
      </c>
      <c r="C348" s="2" t="s">
        <v>3</v>
      </c>
      <c r="D348" s="3">
        <v>13.85</v>
      </c>
      <c r="G348">
        <f>E348+(SUM(F$3:F347))</f>
        <v>51744</v>
      </c>
    </row>
    <row r="349" spans="1:7" x14ac:dyDescent="0.25">
      <c r="A349" s="1">
        <v>40681</v>
      </c>
      <c r="B349" t="s">
        <v>2</v>
      </c>
      <c r="C349" s="2" t="s">
        <v>5</v>
      </c>
      <c r="D349" s="3">
        <v>14.17</v>
      </c>
      <c r="E349">
        <v>-153</v>
      </c>
      <c r="G349">
        <f>E349+(SUM(F$3:F348))</f>
        <v>51591</v>
      </c>
    </row>
    <row r="350" spans="1:7" x14ac:dyDescent="0.25">
      <c r="A350" s="1">
        <v>40682</v>
      </c>
      <c r="B350" t="s">
        <v>2</v>
      </c>
      <c r="C350" s="2" t="s">
        <v>3</v>
      </c>
      <c r="D350" s="3">
        <v>13.674999999999999</v>
      </c>
      <c r="E350">
        <v>972</v>
      </c>
      <c r="G350">
        <f>E350+(SUM(F$3:F349))</f>
        <v>52716</v>
      </c>
    </row>
    <row r="351" spans="1:7" x14ac:dyDescent="0.25">
      <c r="A351" s="1">
        <v>40683</v>
      </c>
      <c r="B351" t="s">
        <v>2</v>
      </c>
      <c r="C351" s="2" t="s">
        <v>3</v>
      </c>
      <c r="D351" s="3">
        <v>13.965</v>
      </c>
      <c r="E351">
        <v>722</v>
      </c>
      <c r="G351">
        <f>E351+(SUM(F$3:F350))</f>
        <v>52466</v>
      </c>
    </row>
    <row r="352" spans="1:7" x14ac:dyDescent="0.25">
      <c r="A352" s="1">
        <v>40686</v>
      </c>
      <c r="B352" t="s">
        <v>4</v>
      </c>
      <c r="C352" s="2" t="s">
        <v>5</v>
      </c>
      <c r="D352" s="3">
        <v>14.645</v>
      </c>
      <c r="E352">
        <v>337</v>
      </c>
      <c r="G352">
        <f>E352+(SUM(F$3:F351))</f>
        <v>52081</v>
      </c>
    </row>
    <row r="353" spans="1:7" x14ac:dyDescent="0.25">
      <c r="A353" s="1">
        <v>40687</v>
      </c>
      <c r="B353" t="s">
        <v>4</v>
      </c>
      <c r="C353" s="2" t="s">
        <v>3</v>
      </c>
      <c r="D353" s="3">
        <v>14.450000000000001</v>
      </c>
      <c r="E353">
        <v>1657</v>
      </c>
      <c r="G353">
        <f>E353+(SUM(F$3:F352))</f>
        <v>53401</v>
      </c>
    </row>
    <row r="354" spans="1:7" x14ac:dyDescent="0.25">
      <c r="A354" s="1">
        <v>40688</v>
      </c>
      <c r="B354" t="s">
        <v>6</v>
      </c>
      <c r="C354" s="2" t="s">
        <v>5</v>
      </c>
      <c r="D354" s="3">
        <v>14.544999999999998</v>
      </c>
      <c r="E354">
        <v>2084</v>
      </c>
      <c r="G354">
        <f>E354+(SUM(F$3:F353))</f>
        <v>53828</v>
      </c>
    </row>
    <row r="355" spans="1:7" x14ac:dyDescent="0.25">
      <c r="A355" s="1">
        <v>40689</v>
      </c>
      <c r="B355" t="s">
        <v>6</v>
      </c>
      <c r="C355" s="2" t="s">
        <v>3</v>
      </c>
      <c r="D355" s="3">
        <v>14.835000000000001</v>
      </c>
      <c r="E355">
        <v>3209</v>
      </c>
      <c r="G355">
        <f>E355+(SUM(F$3:F354))</f>
        <v>54953</v>
      </c>
    </row>
    <row r="356" spans="1:7" x14ac:dyDescent="0.25">
      <c r="A356" s="1">
        <v>40690</v>
      </c>
      <c r="B356" t="s">
        <v>6</v>
      </c>
      <c r="C356" s="2" t="s">
        <v>3</v>
      </c>
      <c r="D356" s="3">
        <v>14.995000000000001</v>
      </c>
      <c r="E356">
        <v>3459</v>
      </c>
      <c r="G356">
        <f>E356+(SUM(F$3:F355))</f>
        <v>55203</v>
      </c>
    </row>
    <row r="357" spans="1:7" x14ac:dyDescent="0.25">
      <c r="A357" s="1">
        <v>40694</v>
      </c>
      <c r="B357" t="s">
        <v>8</v>
      </c>
      <c r="C357" s="2" t="s">
        <v>5</v>
      </c>
      <c r="D357" s="3">
        <v>15.084999999999999</v>
      </c>
      <c r="E357">
        <v>4509</v>
      </c>
      <c r="G357">
        <f>E357+(SUM(F$3:F356))</f>
        <v>56253</v>
      </c>
    </row>
    <row r="358" spans="1:7" x14ac:dyDescent="0.25">
      <c r="A358" s="1">
        <v>40695</v>
      </c>
      <c r="B358" t="s">
        <v>4</v>
      </c>
      <c r="C358" s="2" t="s">
        <v>5</v>
      </c>
      <c r="D358" s="3">
        <v>16.065000000000001</v>
      </c>
      <c r="E358">
        <v>3241</v>
      </c>
      <c r="G358">
        <f>E358+(SUM(F$3:F357))</f>
        <v>54985</v>
      </c>
    </row>
    <row r="359" spans="1:7" x14ac:dyDescent="0.25">
      <c r="A359" s="1">
        <v>40696</v>
      </c>
      <c r="B359" t="s">
        <v>4</v>
      </c>
      <c r="C359" s="2" t="s">
        <v>3</v>
      </c>
      <c r="D359" s="3">
        <v>15.954999999999998</v>
      </c>
      <c r="E359">
        <v>2711</v>
      </c>
      <c r="G359">
        <f>E359+(SUM(F$3:F358))</f>
        <v>54455</v>
      </c>
    </row>
    <row r="360" spans="1:7" x14ac:dyDescent="0.25">
      <c r="A360" s="1">
        <v>40697</v>
      </c>
      <c r="B360" t="s">
        <v>4</v>
      </c>
      <c r="C360" s="2" t="s">
        <v>3</v>
      </c>
      <c r="D360" s="3">
        <v>15.815</v>
      </c>
      <c r="E360">
        <v>4611</v>
      </c>
      <c r="G360">
        <f>E360+(SUM(F$3:F359))</f>
        <v>56355</v>
      </c>
    </row>
    <row r="361" spans="1:7" x14ac:dyDescent="0.25">
      <c r="A361" s="1">
        <v>40700</v>
      </c>
      <c r="B361" t="s">
        <v>7</v>
      </c>
      <c r="C361" s="2" t="s">
        <v>5</v>
      </c>
      <c r="D361" s="3">
        <v>15.58</v>
      </c>
      <c r="E361">
        <v>4048</v>
      </c>
      <c r="F361">
        <v>4048</v>
      </c>
      <c r="G361">
        <f>E361+(SUM(F$3:F360))</f>
        <v>55792</v>
      </c>
    </row>
    <row r="362" spans="1:7" x14ac:dyDescent="0.25">
      <c r="A362" s="1">
        <v>40701</v>
      </c>
      <c r="B362" t="s">
        <v>4</v>
      </c>
      <c r="C362" s="2" t="s">
        <v>5</v>
      </c>
      <c r="D362" s="3">
        <v>15.625</v>
      </c>
      <c r="E362">
        <v>-153</v>
      </c>
      <c r="G362">
        <f>E362+(SUM(F$3:F361))</f>
        <v>55639</v>
      </c>
    </row>
    <row r="363" spans="1:7" x14ac:dyDescent="0.25">
      <c r="A363" s="1">
        <v>40702</v>
      </c>
      <c r="B363" t="s">
        <v>4</v>
      </c>
      <c r="C363" s="2" t="s">
        <v>3</v>
      </c>
      <c r="D363" s="3">
        <v>15.435</v>
      </c>
      <c r="E363">
        <v>-158</v>
      </c>
      <c r="G363">
        <f>E363+(SUM(F$3:F362))</f>
        <v>55634</v>
      </c>
    </row>
    <row r="364" spans="1:7" x14ac:dyDescent="0.25">
      <c r="A364" s="1">
        <v>40703</v>
      </c>
      <c r="B364" t="s">
        <v>2</v>
      </c>
      <c r="C364" s="2" t="s">
        <v>5</v>
      </c>
      <c r="D364" s="3">
        <v>15.164999999999999</v>
      </c>
      <c r="E364">
        <v>422</v>
      </c>
      <c r="G364">
        <f>E364+(SUM(F$3:F363))</f>
        <v>56214</v>
      </c>
    </row>
    <row r="365" spans="1:7" x14ac:dyDescent="0.25">
      <c r="A365" s="1">
        <v>40704</v>
      </c>
      <c r="B365" t="s">
        <v>4</v>
      </c>
      <c r="C365" s="2" t="s">
        <v>5</v>
      </c>
      <c r="D365" s="3">
        <v>15.25</v>
      </c>
      <c r="E365">
        <v>1217</v>
      </c>
      <c r="G365">
        <f>E365+(SUM(F$3:F364))</f>
        <v>57009</v>
      </c>
    </row>
    <row r="366" spans="1:7" x14ac:dyDescent="0.25">
      <c r="A366" s="1">
        <v>40707</v>
      </c>
      <c r="B366" t="s">
        <v>2</v>
      </c>
      <c r="C366" s="2" t="s">
        <v>5</v>
      </c>
      <c r="D366" s="3">
        <v>14.955</v>
      </c>
      <c r="E366">
        <v>712</v>
      </c>
      <c r="G366">
        <f>E366+(SUM(F$3:F365))</f>
        <v>56504</v>
      </c>
    </row>
    <row r="367" spans="1:7" x14ac:dyDescent="0.25">
      <c r="A367" s="1">
        <v>40708</v>
      </c>
      <c r="B367" t="s">
        <v>6</v>
      </c>
      <c r="C367" s="2" t="s">
        <v>5</v>
      </c>
      <c r="D367" s="3">
        <v>15.169999999999998</v>
      </c>
      <c r="E367">
        <v>659</v>
      </c>
      <c r="G367">
        <f>E367+(SUM(F$3:F366))</f>
        <v>56451</v>
      </c>
    </row>
    <row r="368" spans="1:7" x14ac:dyDescent="0.25">
      <c r="A368" s="1">
        <v>40709</v>
      </c>
      <c r="B368" t="s">
        <v>4</v>
      </c>
      <c r="C368" s="2" t="s">
        <v>5</v>
      </c>
      <c r="D368" s="3">
        <v>15.875</v>
      </c>
      <c r="E368">
        <v>-734</v>
      </c>
      <c r="G368">
        <f>E368+(SUM(F$3:F367))</f>
        <v>55058</v>
      </c>
    </row>
    <row r="369" spans="1:7" x14ac:dyDescent="0.25">
      <c r="A369" s="1">
        <v>40710</v>
      </c>
      <c r="B369" t="s">
        <v>4</v>
      </c>
      <c r="C369" s="2" t="s">
        <v>3</v>
      </c>
      <c r="D369" s="3">
        <v>15.925000000000001</v>
      </c>
      <c r="E369">
        <v>-1914</v>
      </c>
      <c r="G369">
        <f>E369+(SUM(F$3:F368))</f>
        <v>53878</v>
      </c>
    </row>
    <row r="370" spans="1:7" x14ac:dyDescent="0.25">
      <c r="A370" s="1">
        <v>40711</v>
      </c>
      <c r="B370" t="s">
        <v>4</v>
      </c>
      <c r="C370" s="2" t="s">
        <v>3</v>
      </c>
      <c r="D370" s="3">
        <v>16.04</v>
      </c>
      <c r="E370">
        <v>-2244</v>
      </c>
      <c r="G370">
        <f>E370+(SUM(F$3:F369))</f>
        <v>53548</v>
      </c>
    </row>
    <row r="371" spans="1:7" x14ac:dyDescent="0.25">
      <c r="A371" s="1">
        <v>40714</v>
      </c>
      <c r="B371" t="s">
        <v>4</v>
      </c>
      <c r="C371" s="2" t="s">
        <v>3</v>
      </c>
      <c r="D371" s="3">
        <v>16.074999999999999</v>
      </c>
      <c r="E371">
        <v>301</v>
      </c>
      <c r="G371">
        <f>E371+(SUM(F$3:F370))</f>
        <v>56093</v>
      </c>
    </row>
    <row r="372" spans="1:7" x14ac:dyDescent="0.25">
      <c r="A372" s="1">
        <v>40715</v>
      </c>
      <c r="B372" t="s">
        <v>2</v>
      </c>
      <c r="C372" s="2" t="s">
        <v>5</v>
      </c>
      <c r="D372" s="3">
        <v>16.065000000000001</v>
      </c>
      <c r="E372">
        <v>-1169</v>
      </c>
      <c r="G372">
        <f>E372+(SUM(F$3:F371))</f>
        <v>54623</v>
      </c>
    </row>
    <row r="373" spans="1:7" x14ac:dyDescent="0.25">
      <c r="A373" s="1">
        <v>40716</v>
      </c>
      <c r="B373" t="s">
        <v>2</v>
      </c>
      <c r="C373" s="2" t="s">
        <v>3</v>
      </c>
      <c r="D373" s="3">
        <v>16.16</v>
      </c>
      <c r="E373">
        <v>1636</v>
      </c>
      <c r="G373">
        <f>E373+(SUM(F$3:F372))</f>
        <v>57428</v>
      </c>
    </row>
    <row r="374" spans="1:7" x14ac:dyDescent="0.25">
      <c r="A374" s="1">
        <v>40717</v>
      </c>
      <c r="B374" t="s">
        <v>4</v>
      </c>
      <c r="C374" s="2" t="s">
        <v>5</v>
      </c>
      <c r="D374" s="3">
        <v>16.619999999999997</v>
      </c>
      <c r="E374">
        <v>166</v>
      </c>
      <c r="G374">
        <f>E374+(SUM(F$3:F373))</f>
        <v>55958</v>
      </c>
    </row>
    <row r="375" spans="1:7" x14ac:dyDescent="0.25">
      <c r="A375" s="1">
        <v>40718</v>
      </c>
      <c r="B375" t="s">
        <v>9</v>
      </c>
      <c r="C375" s="2" t="s">
        <v>5</v>
      </c>
      <c r="D375" s="3">
        <v>16.765000000000001</v>
      </c>
      <c r="E375">
        <v>1241</v>
      </c>
      <c r="G375">
        <f>E375+(SUM(F$3:F374))</f>
        <v>57033</v>
      </c>
    </row>
    <row r="376" spans="1:7" x14ac:dyDescent="0.25">
      <c r="A376" s="1">
        <v>40721</v>
      </c>
      <c r="B376" t="s">
        <v>2</v>
      </c>
      <c r="C376" s="2" t="s">
        <v>5</v>
      </c>
      <c r="D376" s="3">
        <v>17.204999999999998</v>
      </c>
      <c r="E376">
        <v>626</v>
      </c>
      <c r="G376">
        <f>E376+(SUM(F$3:F375))</f>
        <v>56418</v>
      </c>
    </row>
    <row r="377" spans="1:7" x14ac:dyDescent="0.25">
      <c r="A377" s="1">
        <v>40722</v>
      </c>
      <c r="B377" t="s">
        <v>6</v>
      </c>
      <c r="C377" s="2" t="s">
        <v>5</v>
      </c>
      <c r="D377" s="3">
        <v>17.344999999999999</v>
      </c>
      <c r="E377">
        <v>1318</v>
      </c>
      <c r="G377">
        <f>E377+(SUM(F$3:F376))</f>
        <v>57110</v>
      </c>
    </row>
    <row r="378" spans="1:7" x14ac:dyDescent="0.25">
      <c r="A378" s="1">
        <v>40723</v>
      </c>
      <c r="B378" t="s">
        <v>6</v>
      </c>
      <c r="C378" s="2" t="s">
        <v>3</v>
      </c>
      <c r="D378" s="3">
        <v>16.434999999999999</v>
      </c>
      <c r="E378">
        <v>918</v>
      </c>
      <c r="G378">
        <f>E378+(SUM(F$3:F377))</f>
        <v>56710</v>
      </c>
    </row>
    <row r="379" spans="1:7" x14ac:dyDescent="0.25">
      <c r="A379" s="1">
        <v>40724</v>
      </c>
      <c r="B379" t="s">
        <v>6</v>
      </c>
      <c r="C379" s="2" t="s">
        <v>3</v>
      </c>
      <c r="D379" s="3">
        <v>16.53</v>
      </c>
      <c r="E379">
        <f>1096-135</f>
        <v>961</v>
      </c>
      <c r="F379">
        <v>1096</v>
      </c>
      <c r="G379">
        <f>E379+(SUM(F$3:F378))</f>
        <v>56753</v>
      </c>
    </row>
    <row r="380" spans="1:7" x14ac:dyDescent="0.25">
      <c r="A380" s="1">
        <v>40725</v>
      </c>
      <c r="B380" t="s">
        <v>6</v>
      </c>
      <c r="C380" s="2" t="s">
        <v>3</v>
      </c>
      <c r="D380" s="3">
        <v>16.865000000000002</v>
      </c>
      <c r="E380">
        <v>-107</v>
      </c>
      <c r="G380">
        <f>E380+(SUM(F$3:F379))</f>
        <v>56781</v>
      </c>
    </row>
    <row r="381" spans="1:7" x14ac:dyDescent="0.25">
      <c r="A381" s="1">
        <v>40729</v>
      </c>
      <c r="B381" t="s">
        <v>6</v>
      </c>
      <c r="C381" s="2" t="s">
        <v>3</v>
      </c>
      <c r="D381" s="3">
        <v>16.434999999999999</v>
      </c>
      <c r="E381">
        <v>2040</v>
      </c>
      <c r="G381">
        <f>E381+(SUM(F$3:F380))</f>
        <v>58928</v>
      </c>
    </row>
    <row r="382" spans="1:7" x14ac:dyDescent="0.25">
      <c r="A382" s="1">
        <v>40730</v>
      </c>
      <c r="B382" t="s">
        <v>6</v>
      </c>
      <c r="C382" s="2" t="s">
        <v>3</v>
      </c>
      <c r="D382" s="3">
        <v>16.34</v>
      </c>
      <c r="E382">
        <v>1265</v>
      </c>
      <c r="G382">
        <f>E382+(SUM(F$3:F381))</f>
        <v>58153</v>
      </c>
    </row>
    <row r="383" spans="1:7" x14ac:dyDescent="0.25">
      <c r="A383" s="1">
        <v>40731</v>
      </c>
      <c r="B383" t="s">
        <v>6</v>
      </c>
      <c r="C383" s="2" t="s">
        <v>3</v>
      </c>
      <c r="D383" s="3">
        <v>16.7</v>
      </c>
      <c r="E383">
        <v>715</v>
      </c>
      <c r="G383">
        <f>E383+(SUM(F$3:F382))</f>
        <v>57603</v>
      </c>
    </row>
    <row r="384" spans="1:7" x14ac:dyDescent="0.25">
      <c r="A384" s="1">
        <v>40732</v>
      </c>
      <c r="B384" t="s">
        <v>6</v>
      </c>
      <c r="C384" s="2" t="s">
        <v>3</v>
      </c>
      <c r="D384" s="3">
        <v>16.93</v>
      </c>
      <c r="E384">
        <v>2390</v>
      </c>
      <c r="G384">
        <f>E384+(SUM(F$3:F383))</f>
        <v>59278</v>
      </c>
    </row>
    <row r="385" spans="1:7" x14ac:dyDescent="0.25">
      <c r="A385" s="1">
        <v>40735</v>
      </c>
      <c r="B385" t="s">
        <v>6</v>
      </c>
      <c r="C385" s="2" t="s">
        <v>3</v>
      </c>
      <c r="D385" s="3">
        <v>17.23</v>
      </c>
      <c r="E385">
        <v>-1335</v>
      </c>
      <c r="G385">
        <f>E385+(SUM(F$3:F384))</f>
        <v>55553</v>
      </c>
    </row>
    <row r="386" spans="1:7" x14ac:dyDescent="0.25">
      <c r="A386" s="1">
        <v>40736</v>
      </c>
      <c r="B386" t="s">
        <v>6</v>
      </c>
      <c r="C386" s="2" t="s">
        <v>3</v>
      </c>
      <c r="D386" s="3">
        <v>17.344999999999999</v>
      </c>
      <c r="E386">
        <v>5365</v>
      </c>
      <c r="G386">
        <f>E386+(SUM(F$3:F385))</f>
        <v>62253</v>
      </c>
    </row>
    <row r="387" spans="1:7" x14ac:dyDescent="0.25">
      <c r="A387" s="1">
        <v>40737</v>
      </c>
      <c r="B387" t="s">
        <v>6</v>
      </c>
      <c r="C387" s="2" t="s">
        <v>3</v>
      </c>
      <c r="D387" s="3">
        <v>17.22</v>
      </c>
      <c r="E387">
        <v>-1010</v>
      </c>
      <c r="G387">
        <f>E387+(SUM(F$3:F386))</f>
        <v>55878</v>
      </c>
    </row>
    <row r="388" spans="1:7" x14ac:dyDescent="0.25">
      <c r="A388" s="1">
        <v>40738</v>
      </c>
      <c r="B388" t="s">
        <v>2</v>
      </c>
      <c r="C388" s="2" t="s">
        <v>5</v>
      </c>
      <c r="D388" s="3">
        <v>16.95</v>
      </c>
      <c r="E388">
        <v>-1028</v>
      </c>
      <c r="G388">
        <f>E388+(SUM(F$3:F387))</f>
        <v>55860</v>
      </c>
    </row>
    <row r="389" spans="1:7" x14ac:dyDescent="0.25">
      <c r="A389" s="1">
        <v>40739</v>
      </c>
      <c r="B389" t="s">
        <v>6</v>
      </c>
      <c r="C389" s="2" t="s">
        <v>5</v>
      </c>
      <c r="D389" s="3">
        <v>16.675000000000001</v>
      </c>
      <c r="E389">
        <v>1099</v>
      </c>
      <c r="G389">
        <f>E389+(SUM(F$3:F388))</f>
        <v>57987</v>
      </c>
    </row>
    <row r="390" spans="1:7" x14ac:dyDescent="0.25">
      <c r="A390" s="1">
        <v>40742</v>
      </c>
      <c r="B390" t="s">
        <v>6</v>
      </c>
      <c r="C390" s="2" t="s">
        <v>3</v>
      </c>
      <c r="D390" s="3">
        <v>17.044999999999998</v>
      </c>
      <c r="E390">
        <v>2199</v>
      </c>
      <c r="G390">
        <f>E390+(SUM(F$3:F389))</f>
        <v>59087</v>
      </c>
    </row>
    <row r="391" spans="1:7" x14ac:dyDescent="0.25">
      <c r="A391" s="1">
        <v>40743</v>
      </c>
      <c r="B391" t="s">
        <v>8</v>
      </c>
      <c r="C391" s="2" t="s">
        <v>5</v>
      </c>
      <c r="D391" s="3">
        <v>17.490000000000002</v>
      </c>
      <c r="E391">
        <v>3299</v>
      </c>
      <c r="G391">
        <f>E391+(SUM(F$3:F390))</f>
        <v>60187</v>
      </c>
    </row>
    <row r="392" spans="1:7" x14ac:dyDescent="0.25">
      <c r="A392" s="1">
        <v>40744</v>
      </c>
      <c r="B392" t="s">
        <v>8</v>
      </c>
      <c r="C392" s="2" t="s">
        <v>3</v>
      </c>
      <c r="D392" s="3">
        <v>16.855</v>
      </c>
      <c r="E392">
        <v>3249</v>
      </c>
      <c r="G392">
        <f>E392+(SUM(F$3:F391))</f>
        <v>60137</v>
      </c>
    </row>
    <row r="393" spans="1:7" x14ac:dyDescent="0.25">
      <c r="A393" s="1">
        <v>40745</v>
      </c>
      <c r="B393" t="s">
        <v>12</v>
      </c>
      <c r="C393" s="2" t="s">
        <v>5</v>
      </c>
      <c r="D393" s="3">
        <v>17.330000000000002</v>
      </c>
      <c r="E393">
        <v>1549</v>
      </c>
      <c r="G393">
        <f>E393+(SUM(F$3:F392))</f>
        <v>58437</v>
      </c>
    </row>
    <row r="394" spans="1:7" x14ac:dyDescent="0.25">
      <c r="A394" s="1">
        <v>40746</v>
      </c>
      <c r="B394" t="s">
        <v>12</v>
      </c>
      <c r="C394" s="2" t="s">
        <v>3</v>
      </c>
      <c r="D394" s="3">
        <v>16.57</v>
      </c>
      <c r="E394">
        <v>4587</v>
      </c>
      <c r="G394">
        <f>E394+(SUM(F$3:F393))</f>
        <v>61475</v>
      </c>
    </row>
    <row r="395" spans="1:7" x14ac:dyDescent="0.25">
      <c r="A395" s="1">
        <v>40749</v>
      </c>
      <c r="B395" t="s">
        <v>2</v>
      </c>
      <c r="C395" s="2" t="s">
        <v>5</v>
      </c>
      <c r="D395" s="3">
        <v>16.405000000000001</v>
      </c>
      <c r="E395">
        <v>4174</v>
      </c>
      <c r="G395">
        <f>E395+(SUM(F$3:F394))</f>
        <v>61062</v>
      </c>
    </row>
    <row r="396" spans="1:7" x14ac:dyDescent="0.25">
      <c r="A396" s="1">
        <v>40750</v>
      </c>
      <c r="B396" t="s">
        <v>2</v>
      </c>
      <c r="C396" s="2" t="s">
        <v>3</v>
      </c>
      <c r="D396" s="3">
        <v>15.975</v>
      </c>
      <c r="E396">
        <v>4826</v>
      </c>
      <c r="G396">
        <f>E396+(SUM(F$3:F395))</f>
        <v>61714</v>
      </c>
    </row>
    <row r="397" spans="1:7" x14ac:dyDescent="0.25">
      <c r="A397" s="1">
        <v>40751</v>
      </c>
      <c r="B397" t="s">
        <v>7</v>
      </c>
      <c r="C397" s="2" t="s">
        <v>5</v>
      </c>
      <c r="D397" s="3">
        <v>16.579999999999998</v>
      </c>
      <c r="E397">
        <v>2541</v>
      </c>
      <c r="F397">
        <v>2541</v>
      </c>
      <c r="G397">
        <f>E397+(SUM(F$3:F396))</f>
        <v>59429</v>
      </c>
    </row>
    <row r="398" spans="1:7" x14ac:dyDescent="0.25">
      <c r="A398" s="1">
        <v>40752</v>
      </c>
      <c r="B398" t="s">
        <v>7</v>
      </c>
      <c r="C398" s="2" t="s">
        <v>3</v>
      </c>
      <c r="D398" s="3">
        <v>16.8</v>
      </c>
      <c r="G398">
        <f>E398+(SUM(F$3:F397))</f>
        <v>59429</v>
      </c>
    </row>
    <row r="399" spans="1:7" x14ac:dyDescent="0.25">
      <c r="A399" s="1">
        <v>40753</v>
      </c>
      <c r="B399" t="s">
        <v>7</v>
      </c>
      <c r="C399" s="2" t="s">
        <v>3</v>
      </c>
      <c r="D399" s="3">
        <v>17.16</v>
      </c>
      <c r="G399">
        <f>E399+(SUM(F$3:F398))</f>
        <v>59429</v>
      </c>
    </row>
    <row r="400" spans="1:7" x14ac:dyDescent="0.25">
      <c r="A400" s="1">
        <v>40756</v>
      </c>
      <c r="B400" t="s">
        <v>4</v>
      </c>
      <c r="C400" s="2" t="s">
        <v>5</v>
      </c>
      <c r="D400" s="3">
        <v>17.715</v>
      </c>
      <c r="E400">
        <v>-153</v>
      </c>
      <c r="G400">
        <f>E400+(SUM(F$3:F399))</f>
        <v>59276</v>
      </c>
    </row>
    <row r="401" spans="1:7" x14ac:dyDescent="0.25">
      <c r="A401" s="1">
        <v>40757</v>
      </c>
      <c r="B401" t="s">
        <v>9</v>
      </c>
      <c r="C401" s="2" t="s">
        <v>5</v>
      </c>
      <c r="D401" s="3">
        <v>19.015000000000001</v>
      </c>
      <c r="E401">
        <v>-1250</v>
      </c>
      <c r="F401">
        <v>-1250</v>
      </c>
      <c r="G401">
        <f>E401+(SUM(F$3:F400))</f>
        <v>58179</v>
      </c>
    </row>
    <row r="402" spans="1:7" x14ac:dyDescent="0.25">
      <c r="A402" s="1">
        <v>40758</v>
      </c>
      <c r="B402" t="s">
        <v>9</v>
      </c>
      <c r="C402" s="2" t="s">
        <v>3</v>
      </c>
      <c r="D402" s="3">
        <v>19.89</v>
      </c>
      <c r="G402">
        <f>E402+(SUM(F$3:F401))</f>
        <v>58179</v>
      </c>
    </row>
    <row r="403" spans="1:7" x14ac:dyDescent="0.25">
      <c r="A403" s="1">
        <v>40759</v>
      </c>
      <c r="B403" t="s">
        <v>9</v>
      </c>
      <c r="C403" s="2" t="s">
        <v>3</v>
      </c>
      <c r="D403" s="3">
        <v>22.080000000000002</v>
      </c>
      <c r="G403">
        <f>E403+(SUM(F$3:F402))</f>
        <v>58179</v>
      </c>
    </row>
    <row r="404" spans="1:7" x14ac:dyDescent="0.25">
      <c r="A404" s="1">
        <v>40760</v>
      </c>
      <c r="B404" t="s">
        <v>9</v>
      </c>
      <c r="C404" s="2" t="s">
        <v>3</v>
      </c>
      <c r="D404" s="3">
        <v>23.700000000000003</v>
      </c>
      <c r="G404">
        <f>E404+(SUM(F$3:F403))</f>
        <v>58179</v>
      </c>
    </row>
    <row r="405" spans="1:7" x14ac:dyDescent="0.25">
      <c r="A405" s="1">
        <v>40763</v>
      </c>
      <c r="B405" t="s">
        <v>9</v>
      </c>
      <c r="C405" s="2" t="s">
        <v>3</v>
      </c>
      <c r="D405" s="3">
        <v>26.36</v>
      </c>
      <c r="G405">
        <f>E405+(SUM(F$3:F404))</f>
        <v>58179</v>
      </c>
    </row>
    <row r="406" spans="1:7" x14ac:dyDescent="0.25">
      <c r="A406" s="1">
        <v>40764</v>
      </c>
      <c r="B406" t="s">
        <v>9</v>
      </c>
      <c r="C406" s="2" t="s">
        <v>3</v>
      </c>
      <c r="D406" s="3">
        <v>29.335000000000001</v>
      </c>
      <c r="G406">
        <f>E406+(SUM(F$3:F405))</f>
        <v>58179</v>
      </c>
    </row>
    <row r="407" spans="1:7" x14ac:dyDescent="0.25">
      <c r="A407" s="1">
        <v>40765</v>
      </c>
      <c r="B407" t="s">
        <v>9</v>
      </c>
      <c r="C407" s="2" t="s">
        <v>3</v>
      </c>
      <c r="D407" s="3">
        <v>31.19</v>
      </c>
      <c r="G407">
        <f>E407+(SUM(F$3:F406))</f>
        <v>58179</v>
      </c>
    </row>
    <row r="408" spans="1:7" x14ac:dyDescent="0.25">
      <c r="A408" s="1">
        <v>40766</v>
      </c>
      <c r="B408" t="s">
        <v>9</v>
      </c>
      <c r="C408" s="2" t="s">
        <v>3</v>
      </c>
      <c r="D408" s="3">
        <v>33.454999999999998</v>
      </c>
      <c r="G408">
        <f>E408+(SUM(F$3:F407))</f>
        <v>58179</v>
      </c>
    </row>
    <row r="409" spans="1:7" x14ac:dyDescent="0.25">
      <c r="A409" s="1">
        <v>40767</v>
      </c>
      <c r="B409" t="s">
        <v>9</v>
      </c>
      <c r="C409" s="2" t="s">
        <v>3</v>
      </c>
      <c r="D409" s="3">
        <v>33.869999999999997</v>
      </c>
      <c r="G409">
        <f>E409+(SUM(F$3:F408))</f>
        <v>58179</v>
      </c>
    </row>
    <row r="410" spans="1:7" x14ac:dyDescent="0.25">
      <c r="A410" s="1">
        <v>40770</v>
      </c>
      <c r="B410" t="s">
        <v>9</v>
      </c>
      <c r="C410" s="2" t="s">
        <v>3</v>
      </c>
      <c r="D410" s="3">
        <v>34.15</v>
      </c>
      <c r="G410">
        <f>E410+(SUM(F$3:F409))</f>
        <v>58179</v>
      </c>
    </row>
    <row r="411" spans="1:7" x14ac:dyDescent="0.25">
      <c r="A411" s="1">
        <v>40771</v>
      </c>
      <c r="B411" t="s">
        <v>10</v>
      </c>
      <c r="C411" s="2" t="s">
        <v>5</v>
      </c>
      <c r="D411" s="3">
        <v>34.200000000000003</v>
      </c>
      <c r="G411">
        <f>E411+(SUM(F$3:F410))</f>
        <v>58179</v>
      </c>
    </row>
    <row r="412" spans="1:7" x14ac:dyDescent="0.25">
      <c r="A412" s="1">
        <v>40772</v>
      </c>
      <c r="B412" t="s">
        <v>10</v>
      </c>
      <c r="C412" s="2" t="s">
        <v>3</v>
      </c>
      <c r="D412" s="3">
        <v>35.074999999999996</v>
      </c>
      <c r="G412">
        <f>E412+(SUM(F$3:F411))</f>
        <v>58179</v>
      </c>
    </row>
    <row r="413" spans="1:7" x14ac:dyDescent="0.25">
      <c r="A413" s="1">
        <v>40773</v>
      </c>
      <c r="B413" t="s">
        <v>9</v>
      </c>
      <c r="C413" s="2" t="s">
        <v>5</v>
      </c>
      <c r="D413" s="3">
        <v>37.130000000000003</v>
      </c>
      <c r="G413">
        <f>E413+(SUM(F$3:F412))</f>
        <v>58179</v>
      </c>
    </row>
    <row r="414" spans="1:7" x14ac:dyDescent="0.25">
      <c r="A414" s="1">
        <v>40774</v>
      </c>
      <c r="B414" t="s">
        <v>9</v>
      </c>
      <c r="C414" s="2" t="s">
        <v>3</v>
      </c>
      <c r="D414" s="3">
        <v>38.340000000000003</v>
      </c>
      <c r="G414">
        <f>E414+(SUM(F$3:F413))</f>
        <v>58179</v>
      </c>
    </row>
    <row r="415" spans="1:7" x14ac:dyDescent="0.25">
      <c r="A415" s="1">
        <v>40777</v>
      </c>
      <c r="B415" t="s">
        <v>9</v>
      </c>
      <c r="C415" s="2" t="s">
        <v>3</v>
      </c>
      <c r="D415" s="3">
        <v>39.04</v>
      </c>
      <c r="G415">
        <f>E415+(SUM(F$3:F414))</f>
        <v>58179</v>
      </c>
    </row>
    <row r="416" spans="1:7" x14ac:dyDescent="0.25">
      <c r="A416" s="1">
        <v>40778</v>
      </c>
      <c r="B416" t="s">
        <v>9</v>
      </c>
      <c r="C416" s="2" t="s">
        <v>3</v>
      </c>
      <c r="D416" s="3">
        <v>40.570000000000007</v>
      </c>
      <c r="G416">
        <f>E416+(SUM(F$3:F415))</f>
        <v>58179</v>
      </c>
    </row>
    <row r="417" spans="1:7" x14ac:dyDescent="0.25">
      <c r="A417" s="1">
        <v>40779</v>
      </c>
      <c r="B417" t="s">
        <v>9</v>
      </c>
      <c r="C417" s="2" t="s">
        <v>3</v>
      </c>
      <c r="D417" s="3">
        <v>40.279999999999994</v>
      </c>
      <c r="G417">
        <f>E417+(SUM(F$3:F416))</f>
        <v>58179</v>
      </c>
    </row>
    <row r="418" spans="1:7" x14ac:dyDescent="0.25">
      <c r="A418" s="1">
        <v>40780</v>
      </c>
      <c r="B418" t="s">
        <v>9</v>
      </c>
      <c r="C418" s="2" t="s">
        <v>3</v>
      </c>
      <c r="D418" s="3">
        <v>41.165000000000006</v>
      </c>
      <c r="G418">
        <f>E418+(SUM(F$3:F417))</f>
        <v>58179</v>
      </c>
    </row>
    <row r="419" spans="1:7" x14ac:dyDescent="0.25">
      <c r="A419" s="1">
        <v>40781</v>
      </c>
      <c r="B419" t="s">
        <v>9</v>
      </c>
      <c r="C419" s="2" t="s">
        <v>3</v>
      </c>
      <c r="D419" s="3">
        <v>42.400000000000006</v>
      </c>
      <c r="G419">
        <f>E419+(SUM(F$3:F418))</f>
        <v>58179</v>
      </c>
    </row>
    <row r="420" spans="1:7" x14ac:dyDescent="0.25">
      <c r="A420" s="1">
        <v>40784</v>
      </c>
      <c r="B420" t="s">
        <v>9</v>
      </c>
      <c r="C420" s="2" t="s">
        <v>3</v>
      </c>
      <c r="D420" s="3">
        <v>42.415000000000006</v>
      </c>
      <c r="G420">
        <f>E420+(SUM(F$3:F419))</f>
        <v>58179</v>
      </c>
    </row>
    <row r="421" spans="1:7" x14ac:dyDescent="0.25">
      <c r="A421" s="1">
        <v>40785</v>
      </c>
      <c r="B421" t="s">
        <v>10</v>
      </c>
      <c r="C421" s="2" t="s">
        <v>5</v>
      </c>
      <c r="D421" s="3">
        <v>42.015000000000001</v>
      </c>
      <c r="G421">
        <f>E421+(SUM(F$3:F420))</f>
        <v>58179</v>
      </c>
    </row>
    <row r="422" spans="1:7" x14ac:dyDescent="0.25">
      <c r="A422" s="1">
        <v>40786</v>
      </c>
      <c r="B422" t="s">
        <v>11</v>
      </c>
      <c r="C422" s="2" t="s">
        <v>5</v>
      </c>
      <c r="D422" s="3">
        <v>41.730000000000004</v>
      </c>
      <c r="G422">
        <f>E422+(SUM(F$3:F421))</f>
        <v>58179</v>
      </c>
    </row>
    <row r="423" spans="1:7" x14ac:dyDescent="0.25">
      <c r="A423" s="1">
        <v>40787</v>
      </c>
      <c r="B423" t="s">
        <v>10</v>
      </c>
      <c r="C423" s="2" t="s">
        <v>5</v>
      </c>
      <c r="D423" s="3">
        <v>39.984999999999999</v>
      </c>
      <c r="G423">
        <f>E423+(SUM(F$3:F422))</f>
        <v>58179</v>
      </c>
    </row>
    <row r="424" spans="1:7" x14ac:dyDescent="0.25">
      <c r="A424" s="1">
        <v>40788</v>
      </c>
      <c r="B424" t="s">
        <v>10</v>
      </c>
      <c r="C424" s="2" t="s">
        <v>3</v>
      </c>
      <c r="D424" s="3">
        <v>39.134999999999998</v>
      </c>
      <c r="G424">
        <f>E424+(SUM(F$3:F423))</f>
        <v>58179</v>
      </c>
    </row>
    <row r="425" spans="1:7" x14ac:dyDescent="0.25">
      <c r="A425" s="1">
        <v>40792</v>
      </c>
      <c r="B425" t="s">
        <v>9</v>
      </c>
      <c r="C425" s="2" t="s">
        <v>5</v>
      </c>
      <c r="D425" s="3">
        <v>36.840000000000003</v>
      </c>
      <c r="G425">
        <f>E425+(SUM(F$3:F424))</f>
        <v>58179</v>
      </c>
    </row>
    <row r="426" spans="1:7" x14ac:dyDescent="0.25">
      <c r="A426" s="1">
        <v>40793</v>
      </c>
      <c r="B426" t="s">
        <v>10</v>
      </c>
      <c r="C426" s="2" t="s">
        <v>5</v>
      </c>
      <c r="D426" s="3">
        <v>34.83</v>
      </c>
      <c r="G426">
        <f>E426+(SUM(F$3:F425))</f>
        <v>58179</v>
      </c>
    </row>
    <row r="427" spans="1:7" x14ac:dyDescent="0.25">
      <c r="A427" s="1">
        <v>40794</v>
      </c>
      <c r="B427" t="s">
        <v>10</v>
      </c>
      <c r="C427" s="2" t="s">
        <v>3</v>
      </c>
      <c r="D427" s="3">
        <v>33.15</v>
      </c>
      <c r="G427">
        <f>E427+(SUM(F$3:F426))</f>
        <v>58179</v>
      </c>
    </row>
    <row r="428" spans="1:7" x14ac:dyDescent="0.25">
      <c r="A428" s="1">
        <v>40795</v>
      </c>
      <c r="B428" t="s">
        <v>9</v>
      </c>
      <c r="C428" s="2" t="s">
        <v>5</v>
      </c>
      <c r="D428" s="3">
        <v>31.715</v>
      </c>
      <c r="G428">
        <f>E428+(SUM(F$3:F427))</f>
        <v>58179</v>
      </c>
    </row>
    <row r="429" spans="1:7" x14ac:dyDescent="0.25">
      <c r="A429" s="1">
        <v>40798</v>
      </c>
      <c r="B429" t="s">
        <v>9</v>
      </c>
      <c r="C429" s="2" t="s">
        <v>3</v>
      </c>
      <c r="D429" s="3">
        <v>32.105000000000004</v>
      </c>
      <c r="G429">
        <f>E429+(SUM(F$3:F428))</f>
        <v>58179</v>
      </c>
    </row>
    <row r="430" spans="1:7" x14ac:dyDescent="0.25">
      <c r="A430" s="1">
        <v>40799</v>
      </c>
      <c r="B430" t="s">
        <v>9</v>
      </c>
      <c r="C430" s="2" t="s">
        <v>3</v>
      </c>
      <c r="D430" s="3">
        <v>31.775000000000002</v>
      </c>
      <c r="G430">
        <f>E430+(SUM(F$3:F429))</f>
        <v>58179</v>
      </c>
    </row>
    <row r="431" spans="1:7" x14ac:dyDescent="0.25">
      <c r="A431" s="1">
        <v>40800</v>
      </c>
      <c r="B431" t="s">
        <v>9</v>
      </c>
      <c r="C431" s="2" t="s">
        <v>3</v>
      </c>
      <c r="D431" s="3">
        <v>32.625</v>
      </c>
      <c r="G431">
        <f>E431+(SUM(F$3:F430))</f>
        <v>58179</v>
      </c>
    </row>
    <row r="432" spans="1:7" x14ac:dyDescent="0.25">
      <c r="A432" s="1">
        <v>40801</v>
      </c>
      <c r="B432" t="s">
        <v>9</v>
      </c>
      <c r="C432" s="2" t="s">
        <v>3</v>
      </c>
      <c r="D432" s="3">
        <v>32.435000000000002</v>
      </c>
      <c r="G432">
        <f>E432+(SUM(F$3:F431))</f>
        <v>58179</v>
      </c>
    </row>
    <row r="433" spans="1:7" x14ac:dyDescent="0.25">
      <c r="A433" s="1">
        <v>40802</v>
      </c>
      <c r="B433" t="s">
        <v>9</v>
      </c>
      <c r="C433" s="2" t="s">
        <v>3</v>
      </c>
      <c r="D433" s="3">
        <v>30.12</v>
      </c>
      <c r="G433">
        <f>E433+(SUM(F$3:F432))</f>
        <v>58179</v>
      </c>
    </row>
    <row r="434" spans="1:7" x14ac:dyDescent="0.25">
      <c r="A434" s="1">
        <v>40805</v>
      </c>
      <c r="B434" t="s">
        <v>9</v>
      </c>
      <c r="C434" s="2" t="s">
        <v>3</v>
      </c>
      <c r="D434" s="3">
        <v>29.830000000000002</v>
      </c>
      <c r="G434">
        <f>E434+(SUM(F$3:F433))</f>
        <v>58179</v>
      </c>
    </row>
    <row r="435" spans="1:7" x14ac:dyDescent="0.25">
      <c r="A435" s="1">
        <v>40806</v>
      </c>
      <c r="B435" t="s">
        <v>10</v>
      </c>
      <c r="C435" s="2" t="s">
        <v>5</v>
      </c>
      <c r="D435" s="3">
        <v>29.409999999999997</v>
      </c>
      <c r="G435">
        <f>E435+(SUM(F$3:F434))</f>
        <v>58179</v>
      </c>
    </row>
    <row r="436" spans="1:7" x14ac:dyDescent="0.25">
      <c r="A436" s="1">
        <v>40807</v>
      </c>
      <c r="B436" t="s">
        <v>9</v>
      </c>
      <c r="C436" s="2" t="s">
        <v>5</v>
      </c>
      <c r="D436" s="3">
        <v>29.495000000000001</v>
      </c>
      <c r="G436">
        <f>E436+(SUM(F$3:F435))</f>
        <v>58179</v>
      </c>
    </row>
    <row r="437" spans="1:7" x14ac:dyDescent="0.25">
      <c r="A437" s="1">
        <v>40808</v>
      </c>
      <c r="B437" t="s">
        <v>9</v>
      </c>
      <c r="C437" s="2" t="s">
        <v>3</v>
      </c>
      <c r="D437" s="3">
        <v>31</v>
      </c>
      <c r="G437">
        <f>E437+(SUM(F$3:F436))</f>
        <v>58179</v>
      </c>
    </row>
    <row r="438" spans="1:7" x14ac:dyDescent="0.25">
      <c r="A438" s="1">
        <v>40809</v>
      </c>
      <c r="B438" t="s">
        <v>9</v>
      </c>
      <c r="C438" s="2" t="s">
        <v>3</v>
      </c>
      <c r="D438" s="3">
        <v>30.305</v>
      </c>
      <c r="G438">
        <f>E438+(SUM(F$3:F437))</f>
        <v>58179</v>
      </c>
    </row>
    <row r="439" spans="1:7" x14ac:dyDescent="0.25">
      <c r="A439" s="1">
        <v>40812</v>
      </c>
      <c r="B439" t="s">
        <v>9</v>
      </c>
      <c r="C439" s="2" t="s">
        <v>3</v>
      </c>
      <c r="D439" s="3">
        <v>29.685000000000002</v>
      </c>
      <c r="G439">
        <f>E439+(SUM(F$3:F438))</f>
        <v>58179</v>
      </c>
    </row>
    <row r="440" spans="1:7" x14ac:dyDescent="0.25">
      <c r="A440" s="1">
        <v>40813</v>
      </c>
      <c r="B440" t="s">
        <v>9</v>
      </c>
      <c r="C440" s="2" t="s">
        <v>3</v>
      </c>
      <c r="D440" s="3">
        <v>29.615000000000002</v>
      </c>
      <c r="G440">
        <f>E440+(SUM(F$3:F439))</f>
        <v>58179</v>
      </c>
    </row>
    <row r="441" spans="1:7" x14ac:dyDescent="0.25">
      <c r="A441" s="1">
        <v>40814</v>
      </c>
      <c r="B441" t="s">
        <v>9</v>
      </c>
      <c r="C441" s="2" t="s">
        <v>3</v>
      </c>
      <c r="D441" s="3">
        <v>30.13</v>
      </c>
      <c r="G441">
        <f>E441+(SUM(F$3:F440))</f>
        <v>58179</v>
      </c>
    </row>
    <row r="442" spans="1:7" x14ac:dyDescent="0.25">
      <c r="A442" s="1">
        <v>40815</v>
      </c>
      <c r="B442" t="s">
        <v>10</v>
      </c>
      <c r="C442" s="2" t="s">
        <v>5</v>
      </c>
      <c r="D442" s="3">
        <v>30.875</v>
      </c>
      <c r="G442">
        <f>E442+(SUM(F$3:F441))</f>
        <v>58179</v>
      </c>
    </row>
    <row r="443" spans="1:7" x14ac:dyDescent="0.25">
      <c r="A443" s="1">
        <v>40816</v>
      </c>
      <c r="B443" t="s">
        <v>9</v>
      </c>
      <c r="C443" s="2" t="s">
        <v>5</v>
      </c>
      <c r="D443" s="3">
        <v>31.055</v>
      </c>
      <c r="G443">
        <f>E443+(SUM(F$3:F442))</f>
        <v>58179</v>
      </c>
    </row>
    <row r="444" spans="1:7" x14ac:dyDescent="0.25">
      <c r="A444" s="1">
        <v>40819</v>
      </c>
      <c r="B444" t="s">
        <v>9</v>
      </c>
      <c r="C444" s="2" t="s">
        <v>3</v>
      </c>
      <c r="D444" s="3">
        <v>31.37</v>
      </c>
      <c r="G444">
        <f>E444+(SUM(F$3:F443))</f>
        <v>58179</v>
      </c>
    </row>
    <row r="445" spans="1:7" x14ac:dyDescent="0.25">
      <c r="A445" s="1">
        <v>40820</v>
      </c>
      <c r="B445" t="s">
        <v>9</v>
      </c>
      <c r="C445" s="2" t="s">
        <v>3</v>
      </c>
      <c r="D445" s="3">
        <v>32.21</v>
      </c>
      <c r="G445">
        <f>E445+(SUM(F$3:F444))</f>
        <v>58179</v>
      </c>
    </row>
    <row r="446" spans="1:7" x14ac:dyDescent="0.25">
      <c r="A446" s="1">
        <v>40821</v>
      </c>
      <c r="B446" t="s">
        <v>9</v>
      </c>
      <c r="C446" s="2" t="s">
        <v>3</v>
      </c>
      <c r="D446" s="3">
        <v>32.105000000000004</v>
      </c>
      <c r="G446">
        <f>E446+(SUM(F$3:F445))</f>
        <v>58179</v>
      </c>
    </row>
    <row r="447" spans="1:7" x14ac:dyDescent="0.25">
      <c r="A447" s="1">
        <v>40822</v>
      </c>
      <c r="B447" t="s">
        <v>9</v>
      </c>
      <c r="C447" s="2" t="s">
        <v>3</v>
      </c>
      <c r="D447" s="3">
        <v>32.594999999999999</v>
      </c>
      <c r="G447">
        <f>E447+(SUM(F$3:F446))</f>
        <v>58179</v>
      </c>
    </row>
    <row r="448" spans="1:7" x14ac:dyDescent="0.25">
      <c r="A448" s="1">
        <v>40823</v>
      </c>
      <c r="B448" t="s">
        <v>9</v>
      </c>
      <c r="C448" s="2" t="s">
        <v>3</v>
      </c>
      <c r="D448" s="3">
        <v>31.810000000000002</v>
      </c>
      <c r="G448">
        <f>E448+(SUM(F$3:F447))</f>
        <v>58179</v>
      </c>
    </row>
    <row r="449" spans="1:7" x14ac:dyDescent="0.25">
      <c r="A449" s="1">
        <v>40826</v>
      </c>
      <c r="B449" t="s">
        <v>9</v>
      </c>
      <c r="C449" s="2" t="s">
        <v>3</v>
      </c>
      <c r="D449" s="3">
        <v>32.414999999999999</v>
      </c>
      <c r="G449">
        <f>E449+(SUM(F$3:F448))</f>
        <v>58179</v>
      </c>
    </row>
    <row r="450" spans="1:7" x14ac:dyDescent="0.25">
      <c r="A450" s="1">
        <v>40827</v>
      </c>
      <c r="B450" t="s">
        <v>9</v>
      </c>
      <c r="C450" s="2" t="s">
        <v>3</v>
      </c>
      <c r="D450" s="3">
        <v>32.08</v>
      </c>
      <c r="G450">
        <f>E450+(SUM(F$3:F449))</f>
        <v>58179</v>
      </c>
    </row>
    <row r="451" spans="1:7" x14ac:dyDescent="0.25">
      <c r="A451" s="1">
        <v>40828</v>
      </c>
      <c r="B451" t="s">
        <v>10</v>
      </c>
      <c r="C451" s="2" t="s">
        <v>5</v>
      </c>
      <c r="D451" s="3">
        <v>31.259999999999998</v>
      </c>
      <c r="G451">
        <f>E451+(SUM(F$3:F450))</f>
        <v>58179</v>
      </c>
    </row>
    <row r="452" spans="1:7" x14ac:dyDescent="0.25">
      <c r="A452" s="1">
        <v>40829</v>
      </c>
      <c r="B452" t="s">
        <v>11</v>
      </c>
      <c r="C452" s="2" t="s">
        <v>5</v>
      </c>
      <c r="D452" s="3">
        <v>31.084999999999997</v>
      </c>
      <c r="G452">
        <f>E452+(SUM(F$3:F451))</f>
        <v>58179</v>
      </c>
    </row>
    <row r="453" spans="1:7" x14ac:dyDescent="0.25">
      <c r="A453" s="1">
        <v>40830</v>
      </c>
      <c r="B453" t="s">
        <v>10</v>
      </c>
      <c r="C453" s="2" t="s">
        <v>5</v>
      </c>
      <c r="D453" s="3">
        <v>31.305</v>
      </c>
      <c r="G453">
        <f>E453+(SUM(F$3:F452))</f>
        <v>58179</v>
      </c>
    </row>
    <row r="454" spans="1:7" x14ac:dyDescent="0.25">
      <c r="A454" s="1">
        <v>40833</v>
      </c>
      <c r="B454" t="s">
        <v>10</v>
      </c>
      <c r="C454" s="2" t="s">
        <v>3</v>
      </c>
      <c r="D454" s="3">
        <v>31.225000000000001</v>
      </c>
      <c r="G454">
        <f>E454+(SUM(F$3:F453))</f>
        <v>58179</v>
      </c>
    </row>
    <row r="455" spans="1:7" x14ac:dyDescent="0.25">
      <c r="A455" s="1">
        <v>40834</v>
      </c>
      <c r="B455" t="s">
        <v>10</v>
      </c>
      <c r="C455" s="2" t="s">
        <v>3</v>
      </c>
      <c r="D455" s="3">
        <v>32.385000000000005</v>
      </c>
      <c r="G455">
        <f>E455+(SUM(F$3:F454))</f>
        <v>58179</v>
      </c>
    </row>
    <row r="456" spans="1:7" x14ac:dyDescent="0.25">
      <c r="A456" s="1">
        <v>40835</v>
      </c>
      <c r="B456" t="s">
        <v>10</v>
      </c>
      <c r="C456" s="2" t="s">
        <v>3</v>
      </c>
      <c r="D456" s="3">
        <v>31.490000000000002</v>
      </c>
      <c r="G456">
        <f>E456+(SUM(F$3:F455))</f>
        <v>58179</v>
      </c>
    </row>
    <row r="457" spans="1:7" x14ac:dyDescent="0.25">
      <c r="A457" s="1">
        <v>40836</v>
      </c>
      <c r="B457" t="s">
        <v>10</v>
      </c>
      <c r="C457" s="2" t="s">
        <v>3</v>
      </c>
      <c r="D457" s="3">
        <v>29.965000000000003</v>
      </c>
      <c r="G457">
        <f>E457+(SUM(F$3:F456))</f>
        <v>58179</v>
      </c>
    </row>
    <row r="458" spans="1:7" x14ac:dyDescent="0.25">
      <c r="A458" s="1">
        <v>40837</v>
      </c>
      <c r="B458" t="s">
        <v>6</v>
      </c>
      <c r="C458" s="2" t="s">
        <v>5</v>
      </c>
      <c r="D458" s="3">
        <v>30.125</v>
      </c>
      <c r="E458">
        <v>-153</v>
      </c>
      <c r="G458">
        <f>E458+(SUM(F$3:F457))</f>
        <v>58026</v>
      </c>
    </row>
    <row r="459" spans="1:7" x14ac:dyDescent="0.25">
      <c r="A459" s="1">
        <v>40840</v>
      </c>
      <c r="B459" t="s">
        <v>6</v>
      </c>
      <c r="C459" s="2" t="s">
        <v>3</v>
      </c>
      <c r="D459" s="3">
        <v>29.33</v>
      </c>
      <c r="E459">
        <v>3000</v>
      </c>
      <c r="G459">
        <f>E459+(SUM(F$3:F458))</f>
        <v>61179</v>
      </c>
    </row>
    <row r="460" spans="1:7" x14ac:dyDescent="0.25">
      <c r="A460" s="1">
        <v>40841</v>
      </c>
      <c r="B460" t="s">
        <v>10</v>
      </c>
      <c r="C460" s="2" t="s">
        <v>5</v>
      </c>
      <c r="D460" s="3">
        <v>29.024999999999999</v>
      </c>
      <c r="E460">
        <v>4125</v>
      </c>
      <c r="G460">
        <f>E460+(SUM(F$3:F459))</f>
        <v>62304</v>
      </c>
    </row>
    <row r="461" spans="1:7" x14ac:dyDescent="0.25">
      <c r="A461" s="1">
        <v>40842</v>
      </c>
      <c r="B461" t="s">
        <v>8</v>
      </c>
      <c r="C461" s="2" t="s">
        <v>5</v>
      </c>
      <c r="D461" s="3">
        <v>28.544999999999998</v>
      </c>
      <c r="E461">
        <v>2867</v>
      </c>
      <c r="G461">
        <f>E461+(SUM(F$3:F460))</f>
        <v>61046</v>
      </c>
    </row>
    <row r="462" spans="1:7" x14ac:dyDescent="0.25">
      <c r="A462" s="1">
        <v>40843</v>
      </c>
      <c r="B462" t="s">
        <v>8</v>
      </c>
      <c r="C462" s="2" t="s">
        <v>3</v>
      </c>
      <c r="D462" s="3">
        <v>29.254999999999999</v>
      </c>
      <c r="E462">
        <v>1067</v>
      </c>
      <c r="G462">
        <f>E462+(SUM(F$3:F461))</f>
        <v>59246</v>
      </c>
    </row>
    <row r="463" spans="1:7" x14ac:dyDescent="0.25">
      <c r="A463" s="1">
        <v>40844</v>
      </c>
      <c r="B463" t="s">
        <v>8</v>
      </c>
      <c r="C463" s="2" t="s">
        <v>3</v>
      </c>
      <c r="D463" s="3">
        <v>28.290000000000003</v>
      </c>
      <c r="E463">
        <v>1997</v>
      </c>
      <c r="G463">
        <f>E463+(SUM(F$3:F462))</f>
        <v>60176</v>
      </c>
    </row>
    <row r="464" spans="1:7" x14ac:dyDescent="0.25">
      <c r="A464" s="1">
        <v>40847</v>
      </c>
      <c r="B464" t="s">
        <v>2</v>
      </c>
      <c r="C464" s="2" t="s">
        <v>5</v>
      </c>
      <c r="D464" s="3">
        <v>27.86</v>
      </c>
      <c r="E464">
        <v>5654</v>
      </c>
      <c r="G464">
        <f>E464+(SUM(F$3:F463))</f>
        <v>63833</v>
      </c>
    </row>
    <row r="465" spans="1:7" x14ac:dyDescent="0.25">
      <c r="A465" s="1">
        <v>40848</v>
      </c>
      <c r="B465" t="s">
        <v>10</v>
      </c>
      <c r="C465" s="2" t="s">
        <v>5</v>
      </c>
      <c r="D465" s="3">
        <v>27.274999999999999</v>
      </c>
      <c r="E465">
        <v>2944</v>
      </c>
      <c r="G465">
        <f>E465+(SUM(F$3:F464))</f>
        <v>61123</v>
      </c>
    </row>
    <row r="466" spans="1:7" x14ac:dyDescent="0.25">
      <c r="A466" s="1">
        <v>40849</v>
      </c>
      <c r="B466" t="s">
        <v>7</v>
      </c>
      <c r="C466" s="2" t="s">
        <v>5</v>
      </c>
      <c r="D466" s="3">
        <v>26.905000000000001</v>
      </c>
      <c r="E466">
        <v>6939</v>
      </c>
      <c r="G466">
        <f>E466+(SUM(F$3:F465))</f>
        <v>65118</v>
      </c>
    </row>
    <row r="467" spans="1:7" x14ac:dyDescent="0.25">
      <c r="A467" s="1">
        <v>40850</v>
      </c>
      <c r="B467" t="s">
        <v>4</v>
      </c>
      <c r="C467" s="2" t="s">
        <v>5</v>
      </c>
      <c r="D467" s="3">
        <v>26.78</v>
      </c>
      <c r="E467">
        <v>1914</v>
      </c>
      <c r="G467">
        <f>E467+(SUM(F$3:F466))</f>
        <v>60093</v>
      </c>
    </row>
    <row r="468" spans="1:7" x14ac:dyDescent="0.25">
      <c r="A468" s="1">
        <v>40851</v>
      </c>
      <c r="B468" t="s">
        <v>4</v>
      </c>
      <c r="C468" s="2" t="s">
        <v>3</v>
      </c>
      <c r="D468" s="3">
        <v>26.805</v>
      </c>
      <c r="E468">
        <v>4544</v>
      </c>
      <c r="G468">
        <f>E468+(SUM(F$3:F467))</f>
        <v>62723</v>
      </c>
    </row>
    <row r="469" spans="1:7" x14ac:dyDescent="0.25">
      <c r="A469" s="1">
        <v>40854</v>
      </c>
      <c r="B469" t="s">
        <v>4</v>
      </c>
      <c r="C469" s="2" t="s">
        <v>3</v>
      </c>
      <c r="D469" s="3">
        <v>25.939999999999998</v>
      </c>
      <c r="E469">
        <v>5929</v>
      </c>
      <c r="G469">
        <f>E469+(SUM(F$3:F468))</f>
        <v>64108</v>
      </c>
    </row>
    <row r="470" spans="1:7" x14ac:dyDescent="0.25">
      <c r="A470" s="1">
        <v>40855</v>
      </c>
      <c r="B470" t="s">
        <v>6</v>
      </c>
      <c r="C470" s="2" t="s">
        <v>5</v>
      </c>
      <c r="D470" s="3">
        <v>26.45</v>
      </c>
      <c r="E470">
        <v>4671</v>
      </c>
      <c r="G470">
        <f>E470+(SUM(F$3:F469))</f>
        <v>62850</v>
      </c>
    </row>
    <row r="471" spans="1:7" x14ac:dyDescent="0.25">
      <c r="A471" s="1">
        <v>40856</v>
      </c>
      <c r="B471" t="s">
        <v>9</v>
      </c>
      <c r="C471" s="2" t="s">
        <v>5</v>
      </c>
      <c r="D471" s="3">
        <v>27.740000000000002</v>
      </c>
      <c r="E471">
        <v>1236</v>
      </c>
      <c r="G471">
        <f>E471+(SUM(F$3:F470))</f>
        <v>59415</v>
      </c>
    </row>
    <row r="472" spans="1:7" x14ac:dyDescent="0.25">
      <c r="A472" s="1">
        <v>40857</v>
      </c>
      <c r="B472" t="s">
        <v>7</v>
      </c>
      <c r="C472" s="2" t="s">
        <v>5</v>
      </c>
      <c r="D472" s="3">
        <v>27.825000000000003</v>
      </c>
      <c r="E472">
        <v>1421</v>
      </c>
      <c r="G472">
        <f>E472+(SUM(F$3:F471))</f>
        <v>59600</v>
      </c>
    </row>
    <row r="473" spans="1:7" x14ac:dyDescent="0.25">
      <c r="A473" s="1">
        <v>40858</v>
      </c>
      <c r="B473" t="s">
        <v>7</v>
      </c>
      <c r="C473" s="2" t="s">
        <v>3</v>
      </c>
      <c r="D473" s="3">
        <v>28.115000000000002</v>
      </c>
      <c r="E473">
        <v>3781</v>
      </c>
      <c r="G473">
        <f>E473+(SUM(F$3:F472))</f>
        <v>61960</v>
      </c>
    </row>
    <row r="474" spans="1:7" x14ac:dyDescent="0.25">
      <c r="A474" s="1">
        <v>40861</v>
      </c>
      <c r="B474" t="s">
        <v>4</v>
      </c>
      <c r="C474" s="2" t="s">
        <v>5</v>
      </c>
      <c r="D474" s="3">
        <v>27.665000000000003</v>
      </c>
      <c r="E474">
        <v>4648</v>
      </c>
      <c r="G474">
        <f>E474+(SUM(F$3:F473))</f>
        <v>62827</v>
      </c>
    </row>
    <row r="475" spans="1:7" x14ac:dyDescent="0.25">
      <c r="A475" s="1">
        <v>40862</v>
      </c>
      <c r="B475" t="s">
        <v>4</v>
      </c>
      <c r="C475" s="2" t="s">
        <v>3</v>
      </c>
      <c r="D475" s="3">
        <v>26.53</v>
      </c>
      <c r="E475">
        <v>4738</v>
      </c>
      <c r="G475">
        <f>E475+(SUM(F$3:F474))</f>
        <v>62917</v>
      </c>
    </row>
    <row r="476" spans="1:7" x14ac:dyDescent="0.25">
      <c r="A476" s="1">
        <v>40863</v>
      </c>
      <c r="B476" t="s">
        <v>7</v>
      </c>
      <c r="C476" s="2" t="s">
        <v>5</v>
      </c>
      <c r="D476" s="3">
        <v>26.564999999999998</v>
      </c>
      <c r="E476">
        <v>3608</v>
      </c>
      <c r="G476">
        <f>E476+(SUM(F$3:F475))</f>
        <v>61787</v>
      </c>
    </row>
    <row r="477" spans="1:7" x14ac:dyDescent="0.25">
      <c r="A477" s="1">
        <v>40864</v>
      </c>
      <c r="B477" t="s">
        <v>9</v>
      </c>
      <c r="C477" s="2" t="s">
        <v>5</v>
      </c>
      <c r="D477" s="3">
        <v>26.89</v>
      </c>
      <c r="E477">
        <v>7853</v>
      </c>
      <c r="G477">
        <f>E477+(SUM(F$3:F476))</f>
        <v>66032</v>
      </c>
    </row>
    <row r="478" spans="1:7" x14ac:dyDescent="0.25">
      <c r="A478" s="1">
        <v>40865</v>
      </c>
      <c r="B478" t="s">
        <v>9</v>
      </c>
      <c r="C478" s="2" t="s">
        <v>3</v>
      </c>
      <c r="D478" s="3">
        <v>26.299999999999997</v>
      </c>
      <c r="E478">
        <v>9982</v>
      </c>
      <c r="G478">
        <f>E478+(SUM(F$3:F477))</f>
        <v>68161</v>
      </c>
    </row>
    <row r="479" spans="1:7" x14ac:dyDescent="0.25">
      <c r="A479" s="1">
        <v>40868</v>
      </c>
      <c r="B479" t="s">
        <v>9</v>
      </c>
      <c r="C479" s="2" t="s">
        <v>3</v>
      </c>
      <c r="D479" s="3">
        <v>27.05</v>
      </c>
      <c r="E479">
        <f>11563-175</f>
        <v>11388</v>
      </c>
      <c r="F479">
        <v>11388</v>
      </c>
      <c r="G479">
        <f>E479+(SUM(F$3:F478))</f>
        <v>69567</v>
      </c>
    </row>
    <row r="480" spans="1:7" x14ac:dyDescent="0.25">
      <c r="A480" s="1">
        <v>40869</v>
      </c>
      <c r="B480" t="s">
        <v>9</v>
      </c>
      <c r="C480" s="2" t="s">
        <v>3</v>
      </c>
      <c r="D480" s="3">
        <v>26.484999999999999</v>
      </c>
      <c r="G480">
        <f>E480+(SUM(F$3:F479))</f>
        <v>69567</v>
      </c>
    </row>
    <row r="481" spans="1:7" x14ac:dyDescent="0.25">
      <c r="A481" s="1">
        <v>40870</v>
      </c>
      <c r="B481" t="s">
        <v>9</v>
      </c>
      <c r="C481" s="2" t="s">
        <v>3</v>
      </c>
      <c r="D481" s="3">
        <v>26.520000000000003</v>
      </c>
      <c r="G481">
        <f>E481+(SUM(F$3:F480))</f>
        <v>69567</v>
      </c>
    </row>
    <row r="482" spans="1:7" x14ac:dyDescent="0.25">
      <c r="A482" s="1">
        <v>40872</v>
      </c>
      <c r="B482" t="s">
        <v>9</v>
      </c>
      <c r="C482" s="2" t="s">
        <v>3</v>
      </c>
      <c r="D482" s="3">
        <v>24.714999999999996</v>
      </c>
      <c r="G482">
        <f>E482+(SUM(F$3:F481))</f>
        <v>69567</v>
      </c>
    </row>
    <row r="483" spans="1:7" x14ac:dyDescent="0.25">
      <c r="A483" s="1">
        <v>40875</v>
      </c>
      <c r="B483" t="s">
        <v>9</v>
      </c>
      <c r="C483" s="2" t="s">
        <v>3</v>
      </c>
      <c r="D483" s="3">
        <v>26.110000000000003</v>
      </c>
      <c r="G483">
        <f>E483+(SUM(F$3:F482))</f>
        <v>69567</v>
      </c>
    </row>
    <row r="484" spans="1:7" x14ac:dyDescent="0.25">
      <c r="A484" s="1">
        <v>40876</v>
      </c>
      <c r="B484" t="s">
        <v>9</v>
      </c>
      <c r="C484" s="2" t="s">
        <v>3</v>
      </c>
      <c r="D484" s="3">
        <v>25.165000000000003</v>
      </c>
      <c r="G484">
        <f>E484+(SUM(F$3:F483))</f>
        <v>69567</v>
      </c>
    </row>
    <row r="485" spans="1:7" x14ac:dyDescent="0.25">
      <c r="A485" s="1">
        <v>40877</v>
      </c>
      <c r="B485" t="s">
        <v>2</v>
      </c>
      <c r="C485" s="2" t="s">
        <v>5</v>
      </c>
      <c r="D485" s="3">
        <v>25.76</v>
      </c>
      <c r="E485">
        <v>-168</v>
      </c>
      <c r="G485">
        <f>E485+(SUM(F$3:F484))</f>
        <v>69399</v>
      </c>
    </row>
    <row r="486" spans="1:7" x14ac:dyDescent="0.25">
      <c r="A486" s="1">
        <v>40878</v>
      </c>
      <c r="B486" t="s">
        <v>2</v>
      </c>
      <c r="C486" s="2" t="s">
        <v>3</v>
      </c>
      <c r="D486" s="3">
        <v>25.165000000000003</v>
      </c>
      <c r="E486">
        <v>-418</v>
      </c>
      <c r="G486">
        <f>E486+(SUM(F$3:F485))</f>
        <v>69149</v>
      </c>
    </row>
    <row r="487" spans="1:7" x14ac:dyDescent="0.25">
      <c r="A487" s="1">
        <v>40879</v>
      </c>
      <c r="B487" t="s">
        <v>6</v>
      </c>
      <c r="C487" s="2" t="s">
        <v>5</v>
      </c>
      <c r="D487" s="3">
        <v>24.574999999999999</v>
      </c>
      <c r="E487">
        <v>1484</v>
      </c>
      <c r="G487">
        <f>E487+(SUM(F$3:F486))</f>
        <v>71051</v>
      </c>
    </row>
    <row r="488" spans="1:7" x14ac:dyDescent="0.25">
      <c r="A488" s="1">
        <v>40882</v>
      </c>
      <c r="B488" t="s">
        <v>6</v>
      </c>
      <c r="C488" s="2" t="s">
        <v>3</v>
      </c>
      <c r="D488" s="3">
        <v>24.615000000000002</v>
      </c>
      <c r="E488">
        <v>2084</v>
      </c>
      <c r="G488">
        <f>E488+(SUM(F$3:F487))</f>
        <v>71651</v>
      </c>
    </row>
    <row r="489" spans="1:7" x14ac:dyDescent="0.25">
      <c r="A489" s="1">
        <v>40883</v>
      </c>
      <c r="B489" t="s">
        <v>6</v>
      </c>
      <c r="C489" s="2" t="s">
        <v>3</v>
      </c>
      <c r="D489" s="3">
        <v>24.195</v>
      </c>
      <c r="E489">
        <v>1534</v>
      </c>
      <c r="G489">
        <f>E489+(SUM(F$3:F488))</f>
        <v>71101</v>
      </c>
    </row>
    <row r="490" spans="1:7" x14ac:dyDescent="0.25">
      <c r="A490" s="1">
        <v>40884</v>
      </c>
      <c r="B490" t="s">
        <v>6</v>
      </c>
      <c r="C490" s="2" t="s">
        <v>3</v>
      </c>
      <c r="D490" s="3">
        <v>24.184999999999999</v>
      </c>
      <c r="E490">
        <v>1184</v>
      </c>
      <c r="G490">
        <f>E490+(SUM(F$3:F489))</f>
        <v>70751</v>
      </c>
    </row>
    <row r="491" spans="1:7" x14ac:dyDescent="0.25">
      <c r="A491" s="1">
        <v>40885</v>
      </c>
      <c r="B491" t="s">
        <v>2</v>
      </c>
      <c r="C491" s="2" t="s">
        <v>5</v>
      </c>
      <c r="D491" s="3">
        <v>23.215</v>
      </c>
      <c r="E491">
        <v>366</v>
      </c>
      <c r="G491">
        <f>E491+(SUM(F$3:F490))</f>
        <v>69933</v>
      </c>
    </row>
    <row r="492" spans="1:7" x14ac:dyDescent="0.25">
      <c r="A492" s="1">
        <v>40886</v>
      </c>
      <c r="B492" t="s">
        <v>2</v>
      </c>
      <c r="C492" s="2" t="s">
        <v>3</v>
      </c>
      <c r="D492" s="3">
        <v>23.464999999999996</v>
      </c>
      <c r="E492">
        <v>2816</v>
      </c>
      <c r="G492">
        <f>E492+(SUM(F$3:F491))</f>
        <v>72383</v>
      </c>
    </row>
    <row r="493" spans="1:7" x14ac:dyDescent="0.25">
      <c r="A493" s="1">
        <v>40889</v>
      </c>
      <c r="B493" t="s">
        <v>2</v>
      </c>
      <c r="C493" s="2" t="s">
        <v>3</v>
      </c>
      <c r="D493" s="3">
        <v>23.574999999999999</v>
      </c>
      <c r="E493">
        <v>4126</v>
      </c>
      <c r="G493">
        <f>E493+(SUM(F$3:F492))</f>
        <v>73693</v>
      </c>
    </row>
    <row r="494" spans="1:7" x14ac:dyDescent="0.25">
      <c r="A494" s="1">
        <v>40890</v>
      </c>
      <c r="B494" t="s">
        <v>9</v>
      </c>
      <c r="C494" s="2" t="s">
        <v>5</v>
      </c>
      <c r="D494" s="3">
        <v>24.265000000000001</v>
      </c>
      <c r="E494">
        <v>5866</v>
      </c>
      <c r="G494">
        <f>E494+(SUM(F$3:F493))</f>
        <v>75433</v>
      </c>
    </row>
    <row r="495" spans="1:7" x14ac:dyDescent="0.25">
      <c r="A495" s="1">
        <v>40891</v>
      </c>
      <c r="B495" t="s">
        <v>9</v>
      </c>
      <c r="C495" s="2" t="s">
        <v>3</v>
      </c>
      <c r="D495" s="3">
        <v>24.04</v>
      </c>
      <c r="E495">
        <v>7016</v>
      </c>
      <c r="G495">
        <f>E495+(SUM(F$3:F494))</f>
        <v>76583</v>
      </c>
    </row>
    <row r="496" spans="1:7" x14ac:dyDescent="0.25">
      <c r="A496" s="1">
        <v>40892</v>
      </c>
      <c r="B496" t="s">
        <v>9</v>
      </c>
      <c r="C496" s="2" t="s">
        <v>3</v>
      </c>
      <c r="D496" s="3">
        <v>23.55</v>
      </c>
      <c r="E496">
        <v>9966</v>
      </c>
      <c r="G496">
        <f>E496+(SUM(F$3:F495))</f>
        <v>79533</v>
      </c>
    </row>
    <row r="497" spans="1:7" x14ac:dyDescent="0.25">
      <c r="A497" s="1">
        <v>40893</v>
      </c>
      <c r="B497" t="s">
        <v>9</v>
      </c>
      <c r="C497" s="2" t="s">
        <v>3</v>
      </c>
      <c r="D497" s="3">
        <v>22.91</v>
      </c>
      <c r="E497">
        <v>9836</v>
      </c>
      <c r="G497">
        <f>E497+(SUM(F$3:F496))</f>
        <v>79403</v>
      </c>
    </row>
    <row r="498" spans="1:7" x14ac:dyDescent="0.25">
      <c r="A498" s="1">
        <v>40896</v>
      </c>
      <c r="B498" t="s">
        <v>9</v>
      </c>
      <c r="C498" s="2" t="s">
        <v>3</v>
      </c>
      <c r="D498" s="3">
        <v>23.414999999999999</v>
      </c>
      <c r="E498">
        <v>10628</v>
      </c>
      <c r="F498">
        <v>10628</v>
      </c>
      <c r="G498">
        <f>E498+(SUM(F$3:F497))</f>
        <v>80195</v>
      </c>
    </row>
    <row r="499" spans="1:7" x14ac:dyDescent="0.25">
      <c r="A499" s="1">
        <v>40897</v>
      </c>
      <c r="B499" t="s">
        <v>2</v>
      </c>
      <c r="C499" s="2" t="s">
        <v>5</v>
      </c>
      <c r="D499" s="3">
        <v>23.675000000000001</v>
      </c>
      <c r="E499">
        <v>-162</v>
      </c>
      <c r="G499">
        <f>E499+(SUM(F$3:F498))</f>
        <v>80033</v>
      </c>
    </row>
    <row r="500" spans="1:7" x14ac:dyDescent="0.25">
      <c r="A500" s="1">
        <v>40898</v>
      </c>
      <c r="B500" t="s">
        <v>6</v>
      </c>
      <c r="C500" s="2" t="s">
        <v>5</v>
      </c>
      <c r="D500" s="3">
        <v>23.69</v>
      </c>
      <c r="E500">
        <v>460</v>
      </c>
      <c r="G500">
        <f>E500+(SUM(F$3:F499))</f>
        <v>80655</v>
      </c>
    </row>
    <row r="501" spans="1:7" x14ac:dyDescent="0.25">
      <c r="A501" s="1">
        <v>40899</v>
      </c>
      <c r="B501" t="s">
        <v>6</v>
      </c>
      <c r="C501" s="2" t="s">
        <v>3</v>
      </c>
      <c r="D501" s="3">
        <v>22.99</v>
      </c>
      <c r="E501">
        <v>2240</v>
      </c>
      <c r="G501">
        <f>E501+(SUM(F$3:F500))</f>
        <v>82435</v>
      </c>
    </row>
    <row r="502" spans="1:7" x14ac:dyDescent="0.25">
      <c r="A502" s="1">
        <v>40900</v>
      </c>
      <c r="B502" t="s">
        <v>6</v>
      </c>
      <c r="C502" s="2" t="s">
        <v>3</v>
      </c>
      <c r="D502" s="3">
        <v>22.814999999999998</v>
      </c>
      <c r="E502">
        <v>4140</v>
      </c>
      <c r="G502">
        <f>E502+(SUM(F$3:F501))</f>
        <v>84335</v>
      </c>
    </row>
    <row r="503" spans="1:7" x14ac:dyDescent="0.25">
      <c r="A503" s="1">
        <v>40904</v>
      </c>
      <c r="B503" t="s">
        <v>6</v>
      </c>
      <c r="C503" s="2" t="s">
        <v>3</v>
      </c>
      <c r="D503" s="3">
        <v>21.274999999999999</v>
      </c>
      <c r="E503">
        <v>2800</v>
      </c>
      <c r="G503">
        <f>E503+(SUM(F$3:F502))</f>
        <v>82995</v>
      </c>
    </row>
    <row r="504" spans="1:7" x14ac:dyDescent="0.25">
      <c r="A504" s="1">
        <v>40905</v>
      </c>
      <c r="B504" t="s">
        <v>2</v>
      </c>
      <c r="C504" s="2" t="s">
        <v>5</v>
      </c>
      <c r="D504" s="3">
        <v>21.48</v>
      </c>
      <c r="E504">
        <v>1622</v>
      </c>
      <c r="G504">
        <f>E504+(SUM(F$3:F503))</f>
        <v>81817</v>
      </c>
    </row>
    <row r="505" spans="1:7" x14ac:dyDescent="0.25">
      <c r="A505" s="1">
        <v>40906</v>
      </c>
      <c r="B505" t="s">
        <v>6</v>
      </c>
      <c r="C505" s="2" t="s">
        <v>5</v>
      </c>
      <c r="D505" s="3">
        <v>19.605</v>
      </c>
      <c r="E505">
        <v>2704</v>
      </c>
      <c r="G505">
        <f>E505+(SUM(F$3:F504))</f>
        <v>82899</v>
      </c>
    </row>
    <row r="506" spans="1:7" x14ac:dyDescent="0.25">
      <c r="A506" s="1">
        <v>40907</v>
      </c>
      <c r="B506" t="s">
        <v>2</v>
      </c>
      <c r="C506" s="2" t="s">
        <v>5</v>
      </c>
      <c r="D506" s="3">
        <v>19.414999999999999</v>
      </c>
      <c r="E506">
        <v>26</v>
      </c>
      <c r="G506">
        <f>E506+(SUM(F$3:F505))</f>
        <v>80221</v>
      </c>
    </row>
    <row r="507" spans="1:7" x14ac:dyDescent="0.25">
      <c r="A507" s="1">
        <v>40911</v>
      </c>
      <c r="B507" t="s">
        <v>2</v>
      </c>
      <c r="C507" s="2" t="s">
        <v>3</v>
      </c>
      <c r="D507" s="3">
        <v>19.995000000000001</v>
      </c>
      <c r="E507">
        <v>-394</v>
      </c>
      <c r="G507">
        <f>E507+(SUM(F$3:F506))</f>
        <v>79801</v>
      </c>
    </row>
    <row r="508" spans="1:7" x14ac:dyDescent="0.25">
      <c r="A508" s="1">
        <v>40912</v>
      </c>
      <c r="B508" t="s">
        <v>2</v>
      </c>
      <c r="C508" s="2" t="s">
        <v>3</v>
      </c>
      <c r="D508" s="3">
        <v>19.384999999999998</v>
      </c>
      <c r="E508">
        <v>1786</v>
      </c>
      <c r="G508">
        <f>E508+(SUM(F$3:F507))</f>
        <v>81981</v>
      </c>
    </row>
    <row r="509" spans="1:7" x14ac:dyDescent="0.25">
      <c r="A509" s="1">
        <v>40913</v>
      </c>
      <c r="B509" t="s">
        <v>4</v>
      </c>
      <c r="C509" s="2" t="s">
        <v>5</v>
      </c>
      <c r="D509" s="3">
        <v>19.61</v>
      </c>
      <c r="E509">
        <v>1056</v>
      </c>
      <c r="G509">
        <f>E509+(SUM(F$3:F508))</f>
        <v>81251</v>
      </c>
    </row>
    <row r="510" spans="1:7" x14ac:dyDescent="0.25">
      <c r="A510" s="1">
        <v>40914</v>
      </c>
      <c r="B510" t="s">
        <v>4</v>
      </c>
      <c r="C510" s="2" t="s">
        <v>3</v>
      </c>
      <c r="D510" s="3">
        <v>18.93</v>
      </c>
      <c r="E510">
        <v>2636</v>
      </c>
      <c r="G510">
        <f>E510+(SUM(F$3:F509))</f>
        <v>82831</v>
      </c>
    </row>
    <row r="511" spans="1:7" x14ac:dyDescent="0.25">
      <c r="A511" s="1">
        <v>40917</v>
      </c>
      <c r="B511" t="s">
        <v>4</v>
      </c>
      <c r="C511" s="2" t="s">
        <v>3</v>
      </c>
      <c r="D511" s="3">
        <v>17.775000000000002</v>
      </c>
      <c r="E511">
        <v>4376</v>
      </c>
      <c r="G511">
        <f>E511+(SUM(F$3:F510))</f>
        <v>84571</v>
      </c>
    </row>
    <row r="512" spans="1:7" x14ac:dyDescent="0.25">
      <c r="A512" s="1">
        <v>40918</v>
      </c>
      <c r="B512" t="s">
        <v>4</v>
      </c>
      <c r="C512" s="2" t="s">
        <v>3</v>
      </c>
      <c r="D512" s="3">
        <v>17.38</v>
      </c>
      <c r="E512">
        <f>159-754</f>
        <v>-595</v>
      </c>
      <c r="F512">
        <v>754</v>
      </c>
      <c r="G512">
        <f>E512+(SUM(F$3:F511))</f>
        <v>79600</v>
      </c>
    </row>
    <row r="513" spans="1:7" x14ac:dyDescent="0.25">
      <c r="A513" s="1">
        <v>40919</v>
      </c>
      <c r="B513" t="s">
        <v>4</v>
      </c>
      <c r="C513" s="2" t="s">
        <v>3</v>
      </c>
      <c r="D513" s="3">
        <v>16.36</v>
      </c>
      <c r="E513">
        <v>1806</v>
      </c>
      <c r="G513">
        <f>E513+(SUM(F$3:F512))</f>
        <v>82755</v>
      </c>
    </row>
    <row r="514" spans="1:7" x14ac:dyDescent="0.25">
      <c r="A514" s="1">
        <v>40920</v>
      </c>
      <c r="B514" t="s">
        <v>4</v>
      </c>
      <c r="C514" s="2" t="s">
        <v>3</v>
      </c>
      <c r="D514" s="3">
        <v>15.38</v>
      </c>
      <c r="E514">
        <v>1716</v>
      </c>
      <c r="G514">
        <f>E514+(SUM(F$3:F513))</f>
        <v>82665</v>
      </c>
    </row>
    <row r="515" spans="1:7" x14ac:dyDescent="0.25">
      <c r="A515" s="1">
        <v>40921</v>
      </c>
      <c r="B515" t="s">
        <v>2</v>
      </c>
      <c r="C515" s="2" t="s">
        <v>5</v>
      </c>
      <c r="D515" s="3">
        <v>15.484999999999999</v>
      </c>
      <c r="E515">
        <v>2301</v>
      </c>
      <c r="G515">
        <f>E515+(SUM(F$3:F514))</f>
        <v>83250</v>
      </c>
    </row>
    <row r="516" spans="1:7" x14ac:dyDescent="0.25">
      <c r="A516" s="1">
        <v>40925</v>
      </c>
      <c r="B516" t="s">
        <v>6</v>
      </c>
      <c r="C516" s="2" t="s">
        <v>5</v>
      </c>
      <c r="D516" s="3">
        <v>15.495000000000001</v>
      </c>
      <c r="E516">
        <v>2963</v>
      </c>
      <c r="G516">
        <f>E516+(SUM(F$3:F515))</f>
        <v>83912</v>
      </c>
    </row>
    <row r="517" spans="1:7" x14ac:dyDescent="0.25">
      <c r="A517" s="1">
        <v>40926</v>
      </c>
      <c r="B517" t="s">
        <v>6</v>
      </c>
      <c r="C517" s="2" t="s">
        <v>3</v>
      </c>
      <c r="D517" s="3">
        <v>15.549999999999999</v>
      </c>
      <c r="E517">
        <v>2608</v>
      </c>
      <c r="G517">
        <f>E517+(SUM(F$3:F516))</f>
        <v>83557</v>
      </c>
    </row>
    <row r="518" spans="1:7" x14ac:dyDescent="0.25">
      <c r="A518" s="1">
        <v>40927</v>
      </c>
      <c r="B518" t="s">
        <v>8</v>
      </c>
      <c r="C518" s="2" t="s">
        <v>5</v>
      </c>
      <c r="D518" s="3">
        <v>14.805</v>
      </c>
      <c r="E518">
        <v>1443</v>
      </c>
      <c r="G518">
        <f>E518+(SUM(F$3:F517))</f>
        <v>82392</v>
      </c>
    </row>
    <row r="519" spans="1:7" x14ac:dyDescent="0.25">
      <c r="A519" s="1">
        <v>40928</v>
      </c>
      <c r="B519" t="s">
        <v>6</v>
      </c>
      <c r="C519" s="2" t="s">
        <v>5</v>
      </c>
      <c r="D519" s="3">
        <v>13.395</v>
      </c>
      <c r="E519">
        <v>2573</v>
      </c>
      <c r="G519">
        <f>E519+(SUM(F$3:F518))</f>
        <v>83522</v>
      </c>
    </row>
    <row r="520" spans="1:7" x14ac:dyDescent="0.25">
      <c r="A520" s="1">
        <v>40931</v>
      </c>
      <c r="B520" t="s">
        <v>2</v>
      </c>
      <c r="C520" s="2" t="s">
        <v>5</v>
      </c>
      <c r="D520" s="3">
        <v>13.225</v>
      </c>
      <c r="E520">
        <v>4240</v>
      </c>
      <c r="G520">
        <f>E520+(SUM(F$3:F519))</f>
        <v>85189</v>
      </c>
    </row>
    <row r="521" spans="1:7" x14ac:dyDescent="0.25">
      <c r="A521" s="1">
        <v>40932</v>
      </c>
      <c r="B521" t="s">
        <v>7</v>
      </c>
      <c r="C521" s="2" t="s">
        <v>5</v>
      </c>
      <c r="D521" s="3">
        <v>13.115000000000002</v>
      </c>
      <c r="E521">
        <v>2630</v>
      </c>
      <c r="G521">
        <f>E521+(SUM(F$3:F520))</f>
        <v>83579</v>
      </c>
    </row>
    <row r="522" spans="1:7" x14ac:dyDescent="0.25">
      <c r="A522" s="1">
        <v>40933</v>
      </c>
      <c r="B522" t="s">
        <v>2</v>
      </c>
      <c r="C522" s="2" t="s">
        <v>5</v>
      </c>
      <c r="D522" s="3">
        <v>13.594999999999999</v>
      </c>
      <c r="E522">
        <v>3005</v>
      </c>
      <c r="G522">
        <f>E522+(SUM(F$3:F521))</f>
        <v>83954</v>
      </c>
    </row>
    <row r="523" spans="1:7" x14ac:dyDescent="0.25">
      <c r="A523" s="1">
        <v>40934</v>
      </c>
      <c r="B523" t="s">
        <v>4</v>
      </c>
      <c r="C523" s="2" t="s">
        <v>5</v>
      </c>
      <c r="D523" s="3">
        <v>14.234999999999999</v>
      </c>
      <c r="E523">
        <v>2048</v>
      </c>
      <c r="G523">
        <f>E523+(SUM(F$3:F522))</f>
        <v>82997</v>
      </c>
    </row>
    <row r="524" spans="1:7" x14ac:dyDescent="0.25">
      <c r="A524" s="1">
        <v>40935</v>
      </c>
      <c r="B524" t="s">
        <v>7</v>
      </c>
      <c r="C524" s="2" t="s">
        <v>5</v>
      </c>
      <c r="D524" s="3">
        <v>13.785</v>
      </c>
      <c r="E524">
        <v>4558</v>
      </c>
      <c r="G524">
        <f>E524+(SUM(F$3:F523))</f>
        <v>85507</v>
      </c>
    </row>
    <row r="525" spans="1:7" x14ac:dyDescent="0.25">
      <c r="A525" s="1">
        <v>40938</v>
      </c>
      <c r="B525" t="s">
        <v>7</v>
      </c>
      <c r="C525" s="2" t="s">
        <v>3</v>
      </c>
      <c r="D525" s="3">
        <v>13.955</v>
      </c>
      <c r="E525">
        <v>4803</v>
      </c>
      <c r="G525">
        <f>E525+(SUM(F$3:F524))</f>
        <v>85752</v>
      </c>
    </row>
    <row r="526" spans="1:7" x14ac:dyDescent="0.25">
      <c r="A526" s="1">
        <v>40939</v>
      </c>
      <c r="B526" t="s">
        <v>4</v>
      </c>
      <c r="C526" s="2" t="s">
        <v>5</v>
      </c>
      <c r="D526" s="3">
        <v>14.290000000000001</v>
      </c>
      <c r="E526">
        <v>5355</v>
      </c>
      <c r="G526">
        <f>E526+(SUM(F$3:F525))</f>
        <v>86304</v>
      </c>
    </row>
    <row r="527" spans="1:7" x14ac:dyDescent="0.25">
      <c r="A527" s="1">
        <v>40940</v>
      </c>
      <c r="B527" t="s">
        <v>8</v>
      </c>
      <c r="C527" s="2" t="s">
        <v>5</v>
      </c>
      <c r="D527" s="3">
        <v>13.759999999999998</v>
      </c>
      <c r="E527">
        <v>4752</v>
      </c>
      <c r="G527">
        <f>E527+(SUM(F$3:F526))</f>
        <v>85701</v>
      </c>
    </row>
    <row r="528" spans="1:7" x14ac:dyDescent="0.25">
      <c r="A528" s="1">
        <v>40941</v>
      </c>
      <c r="B528" t="s">
        <v>8</v>
      </c>
      <c r="C528" s="2" t="s">
        <v>3</v>
      </c>
      <c r="D528" s="3">
        <v>13.614999999999998</v>
      </c>
      <c r="E528">
        <f>4769-141</f>
        <v>4628</v>
      </c>
      <c r="F528">
        <v>4769</v>
      </c>
      <c r="G528">
        <f>E528+(SUM(F$3:F527))</f>
        <v>85577</v>
      </c>
    </row>
    <row r="529" spans="1:7" x14ac:dyDescent="0.25">
      <c r="A529" s="1">
        <v>40942</v>
      </c>
      <c r="B529" t="s">
        <v>8</v>
      </c>
      <c r="C529" s="2" t="s">
        <v>3</v>
      </c>
      <c r="D529" s="3">
        <v>13.685</v>
      </c>
      <c r="E529">
        <v>1904</v>
      </c>
      <c r="G529">
        <f>E529+(SUM(F$3:F528))</f>
        <v>87622</v>
      </c>
    </row>
    <row r="530" spans="1:7" x14ac:dyDescent="0.25">
      <c r="A530" s="1">
        <v>40945</v>
      </c>
      <c r="B530" t="s">
        <v>8</v>
      </c>
      <c r="C530" s="2" t="s">
        <v>3</v>
      </c>
      <c r="D530" s="3">
        <v>13.574999999999999</v>
      </c>
      <c r="E530">
        <v>2104</v>
      </c>
      <c r="G530">
        <f>E530+(SUM(F$3:F529))</f>
        <v>87822</v>
      </c>
    </row>
    <row r="531" spans="1:7" x14ac:dyDescent="0.25">
      <c r="A531" s="1">
        <v>40946</v>
      </c>
      <c r="B531" t="s">
        <v>8</v>
      </c>
      <c r="C531" s="2" t="s">
        <v>3</v>
      </c>
      <c r="D531" s="3">
        <v>13.879999999999999</v>
      </c>
      <c r="E531">
        <v>2299</v>
      </c>
      <c r="G531">
        <f>E531+(SUM(F$3:F530))</f>
        <v>88017</v>
      </c>
    </row>
    <row r="532" spans="1:7" x14ac:dyDescent="0.25">
      <c r="A532" s="1">
        <v>40947</v>
      </c>
      <c r="B532" t="s">
        <v>6</v>
      </c>
      <c r="C532" s="2" t="s">
        <v>5</v>
      </c>
      <c r="D532" s="3">
        <v>13.520000000000001</v>
      </c>
      <c r="E532">
        <v>1419</v>
      </c>
      <c r="G532">
        <f>E532+(SUM(F$3:F531))</f>
        <v>87137</v>
      </c>
    </row>
    <row r="533" spans="1:7" x14ac:dyDescent="0.25">
      <c r="A533" s="1">
        <v>40948</v>
      </c>
      <c r="B533" t="s">
        <v>6</v>
      </c>
      <c r="C533" s="2" t="s">
        <v>3</v>
      </c>
      <c r="D533" s="3">
        <v>13.61</v>
      </c>
      <c r="E533">
        <v>614</v>
      </c>
      <c r="G533">
        <f>E533+(SUM(F$3:F532))</f>
        <v>86332</v>
      </c>
    </row>
    <row r="534" spans="1:7" x14ac:dyDescent="0.25">
      <c r="A534" s="1">
        <v>40949</v>
      </c>
      <c r="B534" t="s">
        <v>2</v>
      </c>
      <c r="C534" s="2" t="s">
        <v>5</v>
      </c>
      <c r="D534" s="3">
        <v>13.79</v>
      </c>
      <c r="E534">
        <v>-1549</v>
      </c>
      <c r="G534">
        <f>E534+(SUM(F$3:F533))</f>
        <v>84169</v>
      </c>
    </row>
    <row r="535" spans="1:7" x14ac:dyDescent="0.25">
      <c r="A535" s="1">
        <v>40952</v>
      </c>
      <c r="B535" t="s">
        <v>2</v>
      </c>
      <c r="C535" s="2" t="s">
        <v>3</v>
      </c>
      <c r="D535" s="3">
        <v>13.475</v>
      </c>
      <c r="E535">
        <v>1746</v>
      </c>
      <c r="G535">
        <f>E535+(SUM(F$3:F534))</f>
        <v>87464</v>
      </c>
    </row>
    <row r="536" spans="1:7" x14ac:dyDescent="0.25">
      <c r="A536" s="1">
        <v>40953</v>
      </c>
      <c r="B536" t="s">
        <v>2</v>
      </c>
      <c r="C536" s="2" t="s">
        <v>3</v>
      </c>
      <c r="D536" s="3">
        <v>13.29</v>
      </c>
      <c r="E536">
        <v>946</v>
      </c>
      <c r="G536">
        <f>E536+(SUM(F$3:F535))</f>
        <v>86664</v>
      </c>
    </row>
    <row r="537" spans="1:7" x14ac:dyDescent="0.25">
      <c r="A537" s="1">
        <v>40954</v>
      </c>
      <c r="B537" t="s">
        <v>2</v>
      </c>
      <c r="C537" s="2" t="s">
        <v>3</v>
      </c>
      <c r="D537" s="3">
        <v>13.18</v>
      </c>
      <c r="E537">
        <v>-594</v>
      </c>
      <c r="G537">
        <f>E537+(SUM(F$3:F536))</f>
        <v>85124</v>
      </c>
    </row>
    <row r="538" spans="1:7" x14ac:dyDescent="0.25">
      <c r="A538" s="1">
        <v>40955</v>
      </c>
      <c r="B538" t="s">
        <v>2</v>
      </c>
      <c r="C538" s="2" t="s">
        <v>3</v>
      </c>
      <c r="D538" s="3">
        <v>13.700000000000001</v>
      </c>
      <c r="E538">
        <v>2679</v>
      </c>
      <c r="G538">
        <f>E538+(SUM(F$3:F537))</f>
        <v>88397</v>
      </c>
    </row>
    <row r="539" spans="1:7" x14ac:dyDescent="0.25">
      <c r="A539" s="1">
        <v>40956</v>
      </c>
      <c r="B539" t="s">
        <v>2</v>
      </c>
      <c r="C539" s="2" t="s">
        <v>3</v>
      </c>
      <c r="D539" s="3">
        <v>13.520000000000001</v>
      </c>
      <c r="E539">
        <v>3041</v>
      </c>
      <c r="G539">
        <f>E539+(SUM(F$3:F538))</f>
        <v>88759</v>
      </c>
    </row>
    <row r="540" spans="1:7" x14ac:dyDescent="0.25">
      <c r="A540" s="1">
        <v>40960</v>
      </c>
      <c r="B540" t="s">
        <v>2</v>
      </c>
      <c r="C540" s="2" t="s">
        <v>3</v>
      </c>
      <c r="D540" s="3">
        <v>13.385</v>
      </c>
      <c r="E540">
        <v>4811</v>
      </c>
      <c r="G540">
        <f>E540+(SUM(F$3:F539))</f>
        <v>90529</v>
      </c>
    </row>
    <row r="541" spans="1:7" x14ac:dyDescent="0.25">
      <c r="A541" s="1">
        <v>40961</v>
      </c>
      <c r="B541" t="s">
        <v>2</v>
      </c>
      <c r="C541" s="2" t="s">
        <v>3</v>
      </c>
      <c r="D541" s="3">
        <v>13.260000000000002</v>
      </c>
      <c r="E541">
        <f>2520-147</f>
        <v>2373</v>
      </c>
      <c r="F541">
        <v>2520</v>
      </c>
      <c r="G541">
        <f>E541+(SUM(F$3:F540))</f>
        <v>88091</v>
      </c>
    </row>
    <row r="542" spans="1:7" x14ac:dyDescent="0.25">
      <c r="A542" s="1">
        <v>40962</v>
      </c>
      <c r="B542" t="s">
        <v>2</v>
      </c>
      <c r="C542" s="2" t="s">
        <v>3</v>
      </c>
      <c r="D542" s="3">
        <v>12.815000000000001</v>
      </c>
      <c r="E542">
        <v>3028</v>
      </c>
      <c r="G542">
        <f>E542+(SUM(F$3:F541))</f>
        <v>91266</v>
      </c>
    </row>
    <row r="543" spans="1:7" x14ac:dyDescent="0.25">
      <c r="A543" s="1">
        <v>40963</v>
      </c>
      <c r="B543" t="s">
        <v>2</v>
      </c>
      <c r="C543" s="2" t="s">
        <v>3</v>
      </c>
      <c r="D543" s="3">
        <v>12.08</v>
      </c>
      <c r="E543">
        <v>1238</v>
      </c>
      <c r="G543">
        <f>E543+(SUM(F$3:F542))</f>
        <v>89476</v>
      </c>
    </row>
    <row r="544" spans="1:7" x14ac:dyDescent="0.25">
      <c r="A544" s="1">
        <v>40966</v>
      </c>
      <c r="B544" t="s">
        <v>2</v>
      </c>
      <c r="C544" s="2" t="s">
        <v>3</v>
      </c>
      <c r="D544" s="3">
        <v>12.495000000000001</v>
      </c>
      <c r="E544">
        <v>428</v>
      </c>
      <c r="G544">
        <f>E544+(SUM(F$3:F543))</f>
        <v>88666</v>
      </c>
    </row>
    <row r="545" spans="1:7" x14ac:dyDescent="0.25">
      <c r="A545" s="1">
        <v>40967</v>
      </c>
      <c r="B545" t="s">
        <v>2</v>
      </c>
      <c r="C545" s="2" t="s">
        <v>3</v>
      </c>
      <c r="D545" s="3">
        <v>12.010000000000002</v>
      </c>
      <c r="E545">
        <v>958</v>
      </c>
      <c r="G545">
        <f>E545+(SUM(F$3:F544))</f>
        <v>89196</v>
      </c>
    </row>
    <row r="546" spans="1:7" x14ac:dyDescent="0.25">
      <c r="A546" s="1">
        <v>40968</v>
      </c>
      <c r="B546" t="s">
        <v>4</v>
      </c>
      <c r="C546" s="2" t="s">
        <v>5</v>
      </c>
      <c r="D546" s="3">
        <v>12.084999999999999</v>
      </c>
      <c r="E546">
        <v>1333</v>
      </c>
      <c r="G546">
        <f>E546+(SUM(F$3:F545))</f>
        <v>89571</v>
      </c>
    </row>
    <row r="547" spans="1:7" x14ac:dyDescent="0.25">
      <c r="A547" s="1">
        <v>40969</v>
      </c>
      <c r="B547" t="s">
        <v>7</v>
      </c>
      <c r="C547" s="2" t="s">
        <v>5</v>
      </c>
      <c r="D547" s="3">
        <v>11.66</v>
      </c>
      <c r="E547">
        <v>498</v>
      </c>
      <c r="G547">
        <f>E547+(SUM(F$3:F546))</f>
        <v>88736</v>
      </c>
    </row>
    <row r="548" spans="1:7" x14ac:dyDescent="0.25">
      <c r="A548" s="1">
        <v>40970</v>
      </c>
      <c r="B548" t="s">
        <v>7</v>
      </c>
      <c r="C548" s="2" t="s">
        <v>3</v>
      </c>
      <c r="D548" s="3">
        <v>11.665000000000001</v>
      </c>
      <c r="E548">
        <v>1433</v>
      </c>
      <c r="G548">
        <f>E548+(SUM(F$3:F547))</f>
        <v>89671</v>
      </c>
    </row>
    <row r="549" spans="1:7" x14ac:dyDescent="0.25">
      <c r="A549" s="1">
        <v>40973</v>
      </c>
      <c r="B549" t="s">
        <v>7</v>
      </c>
      <c r="C549" s="2" t="s">
        <v>3</v>
      </c>
      <c r="D549" s="3">
        <v>11.21</v>
      </c>
      <c r="E549">
        <v>1813</v>
      </c>
      <c r="G549">
        <f>E549+(SUM(F$3:F548))</f>
        <v>90051</v>
      </c>
    </row>
    <row r="550" spans="1:7" x14ac:dyDescent="0.25">
      <c r="A550" s="1">
        <v>40974</v>
      </c>
      <c r="B550" t="s">
        <v>7</v>
      </c>
      <c r="C550" s="2" t="s">
        <v>3</v>
      </c>
      <c r="D550" s="3">
        <v>12.05</v>
      </c>
      <c r="E550">
        <v>1778</v>
      </c>
      <c r="G550">
        <f>E550+(SUM(F$3:F549))</f>
        <v>90016</v>
      </c>
    </row>
    <row r="551" spans="1:7" x14ac:dyDescent="0.25">
      <c r="A551" s="1">
        <v>40975</v>
      </c>
      <c r="B551" t="s">
        <v>4</v>
      </c>
      <c r="C551" s="2" t="s">
        <v>5</v>
      </c>
      <c r="D551" s="3">
        <v>11.94</v>
      </c>
      <c r="E551">
        <v>2623</v>
      </c>
      <c r="G551">
        <f>E551+(SUM(F$3:F550))</f>
        <v>90861</v>
      </c>
    </row>
    <row r="552" spans="1:7" x14ac:dyDescent="0.25">
      <c r="A552" s="1">
        <v>40976</v>
      </c>
      <c r="B552" t="s">
        <v>4</v>
      </c>
      <c r="C552" s="2" t="s">
        <v>3</v>
      </c>
      <c r="D552" s="3">
        <v>12.3</v>
      </c>
      <c r="E552">
        <v>618</v>
      </c>
      <c r="G552">
        <f>E552+(SUM(F$3:F551))</f>
        <v>88856</v>
      </c>
    </row>
    <row r="553" spans="1:7" x14ac:dyDescent="0.25">
      <c r="A553" s="1">
        <v>40977</v>
      </c>
      <c r="B553" t="s">
        <v>4</v>
      </c>
      <c r="C553" s="2" t="s">
        <v>3</v>
      </c>
      <c r="D553" s="3">
        <v>12.23</v>
      </c>
      <c r="E553">
        <v>2533</v>
      </c>
      <c r="G553">
        <f>E553+(SUM(F$3:F552))</f>
        <v>90771</v>
      </c>
    </row>
    <row r="554" spans="1:7" x14ac:dyDescent="0.25">
      <c r="A554" s="1">
        <v>40980</v>
      </c>
      <c r="B554" t="s">
        <v>2</v>
      </c>
      <c r="C554" s="2" t="s">
        <v>5</v>
      </c>
      <c r="D554" s="3">
        <v>11.805000000000001</v>
      </c>
      <c r="E554">
        <v>2155</v>
      </c>
      <c r="G554">
        <f>E554+(SUM(F$3:F553))</f>
        <v>90393</v>
      </c>
    </row>
    <row r="555" spans="1:7" x14ac:dyDescent="0.25">
      <c r="A555" s="1">
        <v>40981</v>
      </c>
      <c r="B555" t="s">
        <v>2</v>
      </c>
      <c r="C555" s="2" t="s">
        <v>3</v>
      </c>
      <c r="D555" s="3">
        <v>12.5</v>
      </c>
      <c r="E555">
        <f>846-147</f>
        <v>699</v>
      </c>
      <c r="F555">
        <v>846</v>
      </c>
      <c r="G555">
        <f>E555+(SUM(F$3:F554))</f>
        <v>88937</v>
      </c>
    </row>
    <row r="556" spans="1:7" x14ac:dyDescent="0.25">
      <c r="A556" s="1">
        <v>40982</v>
      </c>
      <c r="B556" t="s">
        <v>4</v>
      </c>
      <c r="C556" s="2" t="s">
        <v>5</v>
      </c>
      <c r="D556" s="3">
        <v>12.430000000000001</v>
      </c>
      <c r="E556">
        <v>-1002</v>
      </c>
      <c r="G556">
        <f>E556+(SUM(F$3:F555))</f>
        <v>88082</v>
      </c>
    </row>
    <row r="557" spans="1:7" x14ac:dyDescent="0.25">
      <c r="A557" s="1">
        <v>40983</v>
      </c>
      <c r="B557" t="s">
        <v>4</v>
      </c>
      <c r="C557" s="2" t="s">
        <v>3</v>
      </c>
      <c r="D557" s="3">
        <v>12.170000000000002</v>
      </c>
      <c r="E557">
        <v>-592</v>
      </c>
      <c r="G557">
        <f>E557+(SUM(F$3:F556))</f>
        <v>88492</v>
      </c>
    </row>
    <row r="558" spans="1:7" x14ac:dyDescent="0.25">
      <c r="A558" s="1">
        <v>40984</v>
      </c>
      <c r="B558" t="s">
        <v>4</v>
      </c>
      <c r="C558" s="2" t="s">
        <v>3</v>
      </c>
      <c r="D558" s="3">
        <v>11.61</v>
      </c>
      <c r="E558">
        <v>-847</v>
      </c>
      <c r="G558">
        <f>E558+(SUM(F$3:F557))</f>
        <v>88237</v>
      </c>
    </row>
    <row r="559" spans="1:7" x14ac:dyDescent="0.25">
      <c r="A559" s="1">
        <v>40987</v>
      </c>
      <c r="B559" t="s">
        <v>4</v>
      </c>
      <c r="C559" s="2" t="s">
        <v>3</v>
      </c>
      <c r="D559" s="3">
        <v>11.86</v>
      </c>
      <c r="E559">
        <v>-987</v>
      </c>
      <c r="G559">
        <f>E559+(SUM(F$3:F558))</f>
        <v>88097</v>
      </c>
    </row>
    <row r="560" spans="1:7" x14ac:dyDescent="0.25">
      <c r="A560" s="1">
        <v>40988</v>
      </c>
      <c r="B560" t="s">
        <v>7</v>
      </c>
      <c r="C560" s="2" t="s">
        <v>5</v>
      </c>
      <c r="D560" s="3">
        <v>11.965</v>
      </c>
      <c r="E560">
        <v>73</v>
      </c>
      <c r="G560">
        <f>E560+(SUM(F$3:F559))</f>
        <v>89157</v>
      </c>
    </row>
    <row r="561" spans="1:7" x14ac:dyDescent="0.25">
      <c r="A561" s="1">
        <v>40989</v>
      </c>
      <c r="B561" t="s">
        <v>7</v>
      </c>
      <c r="C561" s="2" t="s">
        <v>3</v>
      </c>
      <c r="D561" s="3">
        <v>11.950000000000001</v>
      </c>
      <c r="E561">
        <v>828</v>
      </c>
      <c r="G561">
        <f>E561+(SUM(F$3:F560))</f>
        <v>89912</v>
      </c>
    </row>
    <row r="562" spans="1:7" x14ac:dyDescent="0.25">
      <c r="A562" s="1">
        <v>40990</v>
      </c>
      <c r="B562" t="s">
        <v>7</v>
      </c>
      <c r="C562" s="2" t="s">
        <v>3</v>
      </c>
      <c r="D562" s="3">
        <v>12.07</v>
      </c>
      <c r="E562">
        <v>1683</v>
      </c>
      <c r="G562">
        <f>E562+(SUM(F$3:F561))</f>
        <v>90767</v>
      </c>
    </row>
    <row r="563" spans="1:7" x14ac:dyDescent="0.25">
      <c r="A563" s="1">
        <v>40991</v>
      </c>
      <c r="B563" t="s">
        <v>4</v>
      </c>
      <c r="C563" s="2" t="s">
        <v>5</v>
      </c>
      <c r="D563" s="3">
        <v>12.415000000000001</v>
      </c>
      <c r="E563">
        <v>1933</v>
      </c>
      <c r="G563">
        <f>E563+(SUM(F$3:F562))</f>
        <v>91017</v>
      </c>
    </row>
    <row r="564" spans="1:7" x14ac:dyDescent="0.25">
      <c r="A564" s="1">
        <v>40994</v>
      </c>
      <c r="B564" t="s">
        <v>4</v>
      </c>
      <c r="C564" s="2" t="s">
        <v>3</v>
      </c>
      <c r="D564" s="3">
        <v>12.53</v>
      </c>
      <c r="E564">
        <v>1780</v>
      </c>
      <c r="G564">
        <f>E564+(SUM(F$3:F563))</f>
        <v>90864</v>
      </c>
    </row>
    <row r="565" spans="1:7" x14ac:dyDescent="0.25">
      <c r="A565" s="1">
        <v>40995</v>
      </c>
      <c r="B565" t="s">
        <v>2</v>
      </c>
      <c r="C565" s="2" t="s">
        <v>5</v>
      </c>
      <c r="D565" s="3">
        <v>12.509999999999998</v>
      </c>
      <c r="E565">
        <v>1608</v>
      </c>
      <c r="G565">
        <f>E565+(SUM(F$3:F564))</f>
        <v>90692</v>
      </c>
    </row>
    <row r="566" spans="1:7" x14ac:dyDescent="0.25">
      <c r="A566" s="1">
        <v>40996</v>
      </c>
      <c r="B566" t="s">
        <v>7</v>
      </c>
      <c r="C566" s="2" t="s">
        <v>5</v>
      </c>
      <c r="D566" s="3">
        <v>12.524999999999999</v>
      </c>
      <c r="E566">
        <v>258</v>
      </c>
      <c r="G566">
        <f>E566+(SUM(F$3:F565))</f>
        <v>89342</v>
      </c>
    </row>
    <row r="567" spans="1:7" x14ac:dyDescent="0.25">
      <c r="A567" s="1">
        <v>40997</v>
      </c>
      <c r="B567" t="s">
        <v>7</v>
      </c>
      <c r="C567" s="2" t="s">
        <v>3</v>
      </c>
      <c r="D567" s="3">
        <v>12.74</v>
      </c>
      <c r="E567">
        <v>1758</v>
      </c>
      <c r="G567">
        <f>E567+(SUM(F$3:F566))</f>
        <v>90842</v>
      </c>
    </row>
    <row r="568" spans="1:7" x14ac:dyDescent="0.25">
      <c r="A568" s="1">
        <v>40998</v>
      </c>
      <c r="B568" t="s">
        <v>4</v>
      </c>
      <c r="C568" s="2" t="s">
        <v>5</v>
      </c>
      <c r="D568" s="3">
        <v>12.829999999999998</v>
      </c>
      <c r="E568">
        <v>1688</v>
      </c>
      <c r="G568">
        <f>E568+(SUM(F$3:F567))</f>
        <v>90772</v>
      </c>
    </row>
    <row r="569" spans="1:7" x14ac:dyDescent="0.25">
      <c r="A569" s="1">
        <v>41001</v>
      </c>
      <c r="B569" t="s">
        <v>6</v>
      </c>
      <c r="C569" s="2" t="s">
        <v>5</v>
      </c>
      <c r="D569" s="3">
        <v>13.24</v>
      </c>
      <c r="E569">
        <v>387</v>
      </c>
      <c r="G569">
        <f>E569+(SUM(F$3:F568))</f>
        <v>89471</v>
      </c>
    </row>
    <row r="570" spans="1:7" x14ac:dyDescent="0.25">
      <c r="A570" s="1">
        <v>41002</v>
      </c>
      <c r="B570" t="s">
        <v>7</v>
      </c>
      <c r="C570" s="2" t="s">
        <v>5</v>
      </c>
      <c r="D570" s="3">
        <v>12.77</v>
      </c>
      <c r="E570">
        <v>1719</v>
      </c>
      <c r="G570">
        <f>E570+(SUM(F$3:F569))</f>
        <v>90803</v>
      </c>
    </row>
    <row r="571" spans="1:7" x14ac:dyDescent="0.25">
      <c r="A571" s="1">
        <v>41003</v>
      </c>
      <c r="B571" t="s">
        <v>7</v>
      </c>
      <c r="C571" s="2" t="s">
        <v>3</v>
      </c>
      <c r="D571" s="3">
        <v>13.149999999999999</v>
      </c>
      <c r="E571">
        <v>2377</v>
      </c>
      <c r="G571">
        <f>E571+(SUM(F$3:F570))</f>
        <v>91461</v>
      </c>
    </row>
    <row r="572" spans="1:7" x14ac:dyDescent="0.25">
      <c r="A572" s="1">
        <v>41004</v>
      </c>
      <c r="B572" t="s">
        <v>7</v>
      </c>
      <c r="C572" s="2" t="s">
        <v>3</v>
      </c>
      <c r="D572" s="3">
        <v>12.805</v>
      </c>
      <c r="E572">
        <v>2117</v>
      </c>
      <c r="G572">
        <f>E572+(SUM(F$3:F571))</f>
        <v>91201</v>
      </c>
    </row>
    <row r="573" spans="1:7" x14ac:dyDescent="0.25">
      <c r="A573" s="1">
        <v>41008</v>
      </c>
      <c r="B573" t="s">
        <v>7</v>
      </c>
      <c r="C573" s="2" t="s">
        <v>3</v>
      </c>
      <c r="D573" s="3">
        <v>13.334999999999999</v>
      </c>
      <c r="E573">
        <v>5482</v>
      </c>
      <c r="G573">
        <f>E573+(SUM(F$3:F572))</f>
        <v>94566</v>
      </c>
    </row>
    <row r="574" spans="1:7" x14ac:dyDescent="0.25">
      <c r="A574" s="1">
        <v>41009</v>
      </c>
      <c r="B574" t="s">
        <v>4</v>
      </c>
      <c r="C574" s="2" t="s">
        <v>5</v>
      </c>
      <c r="D574" s="3">
        <v>14.290000000000001</v>
      </c>
      <c r="E574">
        <v>2875</v>
      </c>
      <c r="F574">
        <v>2875</v>
      </c>
      <c r="G574">
        <f>E574+(SUM(F$3:F573))</f>
        <v>91959</v>
      </c>
    </row>
    <row r="575" spans="1:7" x14ac:dyDescent="0.25">
      <c r="A575" s="1">
        <v>41010</v>
      </c>
      <c r="B575" t="s">
        <v>2</v>
      </c>
      <c r="C575" s="2" t="s">
        <v>5</v>
      </c>
      <c r="D575" s="3">
        <v>13.834999999999999</v>
      </c>
      <c r="E575">
        <v>-153</v>
      </c>
      <c r="G575">
        <f>E575+(SUM(F$3:F574))</f>
        <v>91806</v>
      </c>
    </row>
    <row r="576" spans="1:7" x14ac:dyDescent="0.25">
      <c r="A576" s="1">
        <v>41011</v>
      </c>
      <c r="B576" t="s">
        <v>6</v>
      </c>
      <c r="C576" s="2" t="s">
        <v>5</v>
      </c>
      <c r="D576" s="3">
        <v>14.299999999999999</v>
      </c>
      <c r="E576">
        <v>624</v>
      </c>
      <c r="G576">
        <f>E576+(SUM(F$3:F575))</f>
        <v>92583</v>
      </c>
    </row>
    <row r="577" spans="1:7" x14ac:dyDescent="0.25">
      <c r="A577" s="1">
        <v>41012</v>
      </c>
      <c r="B577" t="s">
        <v>2</v>
      </c>
      <c r="C577" s="2" t="s">
        <v>5</v>
      </c>
      <c r="D577" s="3">
        <v>14.695</v>
      </c>
      <c r="E577">
        <v>-1319</v>
      </c>
      <c r="G577">
        <f>E577+(SUM(F$3:F576))</f>
        <v>90640</v>
      </c>
    </row>
    <row r="578" spans="1:7" x14ac:dyDescent="0.25">
      <c r="A578" s="1">
        <v>41015</v>
      </c>
      <c r="B578" t="s">
        <v>2</v>
      </c>
      <c r="C578" s="2" t="s">
        <v>3</v>
      </c>
      <c r="D578" s="3">
        <v>15.065</v>
      </c>
      <c r="E578">
        <v>-1054</v>
      </c>
      <c r="G578">
        <f>E578+(SUM(F$3:F577))</f>
        <v>90905</v>
      </c>
    </row>
    <row r="579" spans="1:7" x14ac:dyDescent="0.25">
      <c r="A579" s="1">
        <v>41016</v>
      </c>
      <c r="B579" t="s">
        <v>2</v>
      </c>
      <c r="C579" s="2" t="s">
        <v>3</v>
      </c>
      <c r="D579" s="3">
        <v>15.634999999999998</v>
      </c>
      <c r="E579">
        <v>-549</v>
      </c>
      <c r="G579">
        <f>E579+(SUM(F$3:F578))</f>
        <v>91410</v>
      </c>
    </row>
    <row r="580" spans="1:7" x14ac:dyDescent="0.25">
      <c r="A580" s="1">
        <v>41017</v>
      </c>
      <c r="B580" t="s">
        <v>4</v>
      </c>
      <c r="C580" s="2" t="s">
        <v>5</v>
      </c>
      <c r="D580" s="3">
        <v>15.38</v>
      </c>
      <c r="E580">
        <v>-1324</v>
      </c>
      <c r="G580">
        <f>E580+(SUM(F$3:F579))</f>
        <v>90635</v>
      </c>
    </row>
    <row r="581" spans="1:7" x14ac:dyDescent="0.25">
      <c r="A581" s="1">
        <v>41018</v>
      </c>
      <c r="B581" t="s">
        <v>7</v>
      </c>
      <c r="C581" s="2" t="s">
        <v>5</v>
      </c>
      <c r="D581" s="3">
        <v>16.055</v>
      </c>
      <c r="E581">
        <v>-449</v>
      </c>
      <c r="G581">
        <f>E581+(SUM(F$3:F580))</f>
        <v>91510</v>
      </c>
    </row>
    <row r="582" spans="1:7" x14ac:dyDescent="0.25">
      <c r="A582" s="1">
        <v>41019</v>
      </c>
      <c r="B582" t="s">
        <v>4</v>
      </c>
      <c r="C582" s="2" t="s">
        <v>5</v>
      </c>
      <c r="D582" s="3">
        <v>15.875</v>
      </c>
      <c r="E582">
        <v>1191</v>
      </c>
      <c r="G582">
        <f>E582+(SUM(F$3:F581))</f>
        <v>93150</v>
      </c>
    </row>
    <row r="583" spans="1:7" x14ac:dyDescent="0.25">
      <c r="A583" s="1">
        <v>41022</v>
      </c>
      <c r="B583" t="s">
        <v>7</v>
      </c>
      <c r="C583" s="2" t="s">
        <v>5</v>
      </c>
      <c r="D583" s="3">
        <v>16.25</v>
      </c>
      <c r="E583">
        <v>1406</v>
      </c>
      <c r="G583">
        <f>E583+(SUM(F$3:F582))</f>
        <v>93365</v>
      </c>
    </row>
    <row r="584" spans="1:7" x14ac:dyDescent="0.25">
      <c r="A584" s="1">
        <v>41023</v>
      </c>
      <c r="B584" t="s">
        <v>4</v>
      </c>
      <c r="C584" s="2" t="s">
        <v>5</v>
      </c>
      <c r="D584" s="3">
        <v>15.705</v>
      </c>
      <c r="E584">
        <v>1086</v>
      </c>
      <c r="G584">
        <f>E584+(SUM(F$3:F583))</f>
        <v>93045</v>
      </c>
    </row>
    <row r="585" spans="1:7" x14ac:dyDescent="0.25">
      <c r="A585" s="1">
        <v>41024</v>
      </c>
      <c r="B585" t="s">
        <v>2</v>
      </c>
      <c r="C585" s="2" t="s">
        <v>5</v>
      </c>
      <c r="D585" s="3">
        <v>16.299999999999997</v>
      </c>
      <c r="E585">
        <v>1761</v>
      </c>
      <c r="G585">
        <f>E585+(SUM(F$3:F584))</f>
        <v>93720</v>
      </c>
    </row>
    <row r="586" spans="1:7" x14ac:dyDescent="0.25">
      <c r="A586" s="1">
        <v>41025</v>
      </c>
      <c r="B586" t="s">
        <v>6</v>
      </c>
      <c r="C586" s="2" t="s">
        <v>5</v>
      </c>
      <c r="D586" s="3">
        <v>16.215</v>
      </c>
      <c r="E586">
        <v>1478</v>
      </c>
      <c r="G586">
        <f>E586+(SUM(F$3:F585))</f>
        <v>93437</v>
      </c>
    </row>
    <row r="587" spans="1:7" x14ac:dyDescent="0.25">
      <c r="A587" s="1">
        <v>41026</v>
      </c>
      <c r="B587" t="s">
        <v>6</v>
      </c>
      <c r="C587" s="2" t="s">
        <v>3</v>
      </c>
      <c r="D587" s="3">
        <v>16.009999999999998</v>
      </c>
      <c r="E587">
        <v>1353</v>
      </c>
      <c r="G587">
        <f>E587+(SUM(F$3:F586))</f>
        <v>93312</v>
      </c>
    </row>
    <row r="588" spans="1:7" x14ac:dyDescent="0.25">
      <c r="A588" s="1">
        <v>41029</v>
      </c>
      <c r="B588" t="s">
        <v>4</v>
      </c>
      <c r="C588" s="2" t="s">
        <v>5</v>
      </c>
      <c r="D588" s="3">
        <v>15.96</v>
      </c>
      <c r="E588">
        <v>1585</v>
      </c>
      <c r="G588">
        <f>E588+(SUM(F$3:F587))</f>
        <v>93544</v>
      </c>
    </row>
    <row r="589" spans="1:7" x14ac:dyDescent="0.25">
      <c r="A589" s="1">
        <v>41030</v>
      </c>
      <c r="B589" t="s">
        <v>2</v>
      </c>
      <c r="C589" s="2" t="s">
        <v>5</v>
      </c>
      <c r="D589" s="3">
        <v>16.05</v>
      </c>
      <c r="E589">
        <v>1800</v>
      </c>
      <c r="G589">
        <f>E589+(SUM(F$3:F588))</f>
        <v>93759</v>
      </c>
    </row>
    <row r="590" spans="1:7" x14ac:dyDescent="0.25">
      <c r="A590" s="1">
        <v>41031</v>
      </c>
      <c r="B590" t="s">
        <v>4</v>
      </c>
      <c r="C590" s="2" t="s">
        <v>5</v>
      </c>
      <c r="D590" s="3">
        <v>15.965</v>
      </c>
      <c r="E590">
        <v>2090</v>
      </c>
      <c r="G590">
        <f>E590+(SUM(F$3:F589))</f>
        <v>94049</v>
      </c>
    </row>
    <row r="591" spans="1:7" x14ac:dyDescent="0.25">
      <c r="A591" s="1">
        <v>41032</v>
      </c>
      <c r="B591" t="s">
        <v>7</v>
      </c>
      <c r="C591" s="2" t="s">
        <v>5</v>
      </c>
      <c r="D591" s="3">
        <v>15.734999999999999</v>
      </c>
      <c r="E591">
        <v>2600</v>
      </c>
      <c r="G591">
        <f>E591+(SUM(F$3:F590))</f>
        <v>94559</v>
      </c>
    </row>
    <row r="592" spans="1:7" x14ac:dyDescent="0.25">
      <c r="A592" s="1">
        <v>41033</v>
      </c>
      <c r="B592" t="s">
        <v>7</v>
      </c>
      <c r="C592" s="2" t="s">
        <v>3</v>
      </c>
      <c r="D592" s="3">
        <v>16.43</v>
      </c>
      <c r="E592">
        <v>2955</v>
      </c>
      <c r="G592">
        <f>E592+(SUM(F$3:F591))</f>
        <v>94914</v>
      </c>
    </row>
    <row r="593" spans="1:7" x14ac:dyDescent="0.25">
      <c r="A593" s="1">
        <v>41036</v>
      </c>
      <c r="B593" t="s">
        <v>7</v>
      </c>
      <c r="C593" s="2" t="s">
        <v>3</v>
      </c>
      <c r="D593" s="3">
        <v>16.004999999999999</v>
      </c>
      <c r="E593">
        <v>4175</v>
      </c>
      <c r="G593">
        <f>E593+(SUM(F$3:F592))</f>
        <v>96134</v>
      </c>
    </row>
    <row r="594" spans="1:7" x14ac:dyDescent="0.25">
      <c r="A594" s="1">
        <v>41037</v>
      </c>
      <c r="B594" t="s">
        <v>4</v>
      </c>
      <c r="C594" s="2" t="s">
        <v>5</v>
      </c>
      <c r="D594" s="3">
        <v>15.805</v>
      </c>
      <c r="E594">
        <v>5440</v>
      </c>
      <c r="G594">
        <f>E594+(SUM(F$3:F593))</f>
        <v>97399</v>
      </c>
    </row>
    <row r="595" spans="1:7" x14ac:dyDescent="0.25">
      <c r="A595" s="1">
        <v>41038</v>
      </c>
      <c r="B595" t="s">
        <v>4</v>
      </c>
      <c r="C595" s="2" t="s">
        <v>3</v>
      </c>
      <c r="D595" s="3">
        <v>16.045000000000002</v>
      </c>
      <c r="E595">
        <v>4985</v>
      </c>
      <c r="G595">
        <f>E595+(SUM(F$3:F594))</f>
        <v>96944</v>
      </c>
    </row>
    <row r="596" spans="1:7" x14ac:dyDescent="0.25">
      <c r="A596" s="1">
        <v>41039</v>
      </c>
      <c r="B596" t="s">
        <v>4</v>
      </c>
      <c r="C596" s="2" t="s">
        <v>3</v>
      </c>
      <c r="D596" s="3">
        <v>15.664999999999999</v>
      </c>
      <c r="E596">
        <v>5810</v>
      </c>
      <c r="G596">
        <f>E596+(SUM(F$3:F595))</f>
        <v>97769</v>
      </c>
    </row>
    <row r="597" spans="1:7" x14ac:dyDescent="0.25">
      <c r="A597" s="1">
        <v>41040</v>
      </c>
      <c r="B597" t="s">
        <v>4</v>
      </c>
      <c r="C597" s="2" t="s">
        <v>3</v>
      </c>
      <c r="D597" s="3">
        <v>15.64</v>
      </c>
      <c r="E597">
        <v>5415</v>
      </c>
      <c r="G597">
        <f>E597+(SUM(F$3:F596))</f>
        <v>97374</v>
      </c>
    </row>
    <row r="598" spans="1:7" x14ac:dyDescent="0.25">
      <c r="A598" s="1">
        <v>41043</v>
      </c>
      <c r="B598" t="s">
        <v>7</v>
      </c>
      <c r="C598" s="2" t="s">
        <v>5</v>
      </c>
      <c r="D598" s="3">
        <v>15.760000000000002</v>
      </c>
      <c r="E598">
        <v>6470</v>
      </c>
      <c r="G598">
        <f>E598+(SUM(F$3:F597))</f>
        <v>98429</v>
      </c>
    </row>
    <row r="599" spans="1:7" x14ac:dyDescent="0.25">
      <c r="A599" s="1">
        <v>41044</v>
      </c>
      <c r="B599" t="s">
        <v>7</v>
      </c>
      <c r="C599" s="2" t="s">
        <v>3</v>
      </c>
      <c r="D599" s="3">
        <v>15.445</v>
      </c>
      <c r="E599">
        <v>8907</v>
      </c>
      <c r="F599">
        <v>8907</v>
      </c>
      <c r="G599">
        <f>E599+(SUM(F$3:F598))</f>
        <v>100866</v>
      </c>
    </row>
    <row r="600" spans="1:7" x14ac:dyDescent="0.25">
      <c r="A600" s="1">
        <v>41045</v>
      </c>
      <c r="B600" t="s">
        <v>4</v>
      </c>
      <c r="C600" s="2" t="s">
        <v>5</v>
      </c>
      <c r="D600" s="3">
        <v>15.969999999999999</v>
      </c>
      <c r="E600">
        <v>-139</v>
      </c>
      <c r="G600">
        <f>E600+(SUM(F$3:F599))</f>
        <v>100727</v>
      </c>
    </row>
    <row r="601" spans="1:7" x14ac:dyDescent="0.25">
      <c r="A601" s="1">
        <v>41046</v>
      </c>
      <c r="B601" t="s">
        <v>9</v>
      </c>
      <c r="C601" s="2" t="s">
        <v>5</v>
      </c>
      <c r="D601" s="3">
        <v>16.045000000000002</v>
      </c>
      <c r="E601">
        <v>-1999</v>
      </c>
      <c r="G601">
        <f>E601+(SUM(F$3:F600))</f>
        <v>98867</v>
      </c>
    </row>
    <row r="602" spans="1:7" x14ac:dyDescent="0.25">
      <c r="A602" s="1">
        <v>41047</v>
      </c>
      <c r="B602" t="s">
        <v>9</v>
      </c>
      <c r="C602" s="2" t="s">
        <v>3</v>
      </c>
      <c r="D602" s="3">
        <v>16.515000000000001</v>
      </c>
      <c r="E602">
        <v>-2315</v>
      </c>
      <c r="G602">
        <f>E602+(SUM(F$3:F601))</f>
        <v>98551</v>
      </c>
    </row>
    <row r="603" spans="1:7" x14ac:dyDescent="0.25">
      <c r="A603" s="1">
        <v>41050</v>
      </c>
      <c r="B603" t="s">
        <v>4</v>
      </c>
      <c r="C603" s="2" t="s">
        <v>5</v>
      </c>
      <c r="D603" s="3">
        <v>16.649999999999999</v>
      </c>
      <c r="E603">
        <v>1601</v>
      </c>
      <c r="G603">
        <f>E603+(SUM(F$3:F602))</f>
        <v>102467</v>
      </c>
    </row>
    <row r="604" spans="1:7" x14ac:dyDescent="0.25">
      <c r="A604" s="1">
        <v>41051</v>
      </c>
      <c r="B604" t="s">
        <v>4</v>
      </c>
      <c r="C604" s="2" t="s">
        <v>3</v>
      </c>
      <c r="D604" s="3">
        <v>17.16</v>
      </c>
      <c r="E604">
        <v>655</v>
      </c>
      <c r="G604">
        <f>E604+(SUM(F$3:F603))</f>
        <v>101521</v>
      </c>
    </row>
    <row r="605" spans="1:7" x14ac:dyDescent="0.25">
      <c r="A605" s="1">
        <v>41052</v>
      </c>
      <c r="B605" t="s">
        <v>4</v>
      </c>
      <c r="C605" s="2" t="s">
        <v>3</v>
      </c>
      <c r="D605" s="3">
        <v>17.425000000000001</v>
      </c>
      <c r="E605">
        <v>385</v>
      </c>
      <c r="G605">
        <f>E605+(SUM(F$3:F604))</f>
        <v>101251</v>
      </c>
    </row>
    <row r="606" spans="1:7" x14ac:dyDescent="0.25">
      <c r="A606" s="1">
        <v>41053</v>
      </c>
      <c r="B606" t="s">
        <v>6</v>
      </c>
      <c r="C606" s="2" t="s">
        <v>5</v>
      </c>
      <c r="D606" s="3">
        <v>17.38</v>
      </c>
      <c r="E606">
        <v>907</v>
      </c>
      <c r="G606">
        <f>E606+(SUM(F$3:F605))</f>
        <v>101773</v>
      </c>
    </row>
    <row r="607" spans="1:7" x14ac:dyDescent="0.25">
      <c r="A607" s="1">
        <v>41054</v>
      </c>
      <c r="B607" t="s">
        <v>6</v>
      </c>
      <c r="C607" s="2" t="s">
        <v>3</v>
      </c>
      <c r="D607" s="3">
        <v>17.420000000000002</v>
      </c>
      <c r="E607">
        <v>1493</v>
      </c>
      <c r="G607">
        <f>E607+(SUM(F$3:F606))</f>
        <v>102359</v>
      </c>
    </row>
    <row r="608" spans="1:7" x14ac:dyDescent="0.25">
      <c r="A608" s="1">
        <v>41058</v>
      </c>
      <c r="B608" t="s">
        <v>8</v>
      </c>
      <c r="C608" s="2" t="s">
        <v>5</v>
      </c>
      <c r="D608" s="3">
        <v>17.884999999999998</v>
      </c>
      <c r="E608">
        <v>2768</v>
      </c>
      <c r="G608">
        <f>E608+(SUM(F$3:F607))</f>
        <v>103634</v>
      </c>
    </row>
    <row r="609" spans="1:7" x14ac:dyDescent="0.25">
      <c r="A609" s="1">
        <v>41059</v>
      </c>
      <c r="B609" t="s">
        <v>10</v>
      </c>
      <c r="C609" s="2" t="s">
        <v>5</v>
      </c>
      <c r="D609" s="3">
        <v>17.975000000000001</v>
      </c>
      <c r="E609">
        <v>1253</v>
      </c>
      <c r="G609">
        <f>E609+(SUM(F$3:F608))</f>
        <v>102119</v>
      </c>
    </row>
    <row r="610" spans="1:7" x14ac:dyDescent="0.25">
      <c r="A610" s="1">
        <v>41060</v>
      </c>
      <c r="B610" t="s">
        <v>9</v>
      </c>
      <c r="C610" s="2" t="s">
        <v>5</v>
      </c>
      <c r="D610" s="3">
        <v>18.39</v>
      </c>
      <c r="E610">
        <v>1658</v>
      </c>
      <c r="G610">
        <f>E610+(SUM(F$3:F609))</f>
        <v>102524</v>
      </c>
    </row>
    <row r="611" spans="1:7" x14ac:dyDescent="0.25">
      <c r="A611" s="1">
        <v>41061</v>
      </c>
      <c r="B611" t="s">
        <v>9</v>
      </c>
      <c r="C611" s="2" t="s">
        <v>3</v>
      </c>
      <c r="D611" s="3">
        <v>19.315000000000001</v>
      </c>
      <c r="E611">
        <v>-1014</v>
      </c>
      <c r="F611">
        <v>-1014</v>
      </c>
      <c r="G611">
        <f>E611+(SUM(F$3:F610))</f>
        <v>99852</v>
      </c>
    </row>
    <row r="612" spans="1:7" x14ac:dyDescent="0.25">
      <c r="A612" s="1">
        <v>41064</v>
      </c>
      <c r="B612" t="s">
        <v>9</v>
      </c>
      <c r="C612" s="2" t="s">
        <v>3</v>
      </c>
      <c r="D612" s="3">
        <v>18.95</v>
      </c>
      <c r="G612">
        <f>E612+(SUM(F$3:F611))</f>
        <v>99852</v>
      </c>
    </row>
    <row r="613" spans="1:7" x14ac:dyDescent="0.25">
      <c r="A613" s="1">
        <v>41065</v>
      </c>
      <c r="B613" t="s">
        <v>9</v>
      </c>
      <c r="C613" s="2" t="s">
        <v>3</v>
      </c>
      <c r="D613" s="3">
        <v>19.14</v>
      </c>
      <c r="G613">
        <f>E613+(SUM(F$3:F612))</f>
        <v>99852</v>
      </c>
    </row>
    <row r="614" spans="1:7" x14ac:dyDescent="0.25">
      <c r="A614" s="1">
        <v>41066</v>
      </c>
      <c r="B614" t="s">
        <v>6</v>
      </c>
      <c r="C614" s="2" t="s">
        <v>5</v>
      </c>
      <c r="D614" s="3">
        <v>19.53</v>
      </c>
      <c r="E614">
        <v>-175</v>
      </c>
      <c r="G614">
        <f>E614+(SUM(F$3:F613))</f>
        <v>99677</v>
      </c>
    </row>
    <row r="615" spans="1:7" x14ac:dyDescent="0.25">
      <c r="A615" s="1">
        <v>41067</v>
      </c>
      <c r="B615" t="s">
        <v>2</v>
      </c>
      <c r="C615" s="2" t="s">
        <v>5</v>
      </c>
      <c r="D615" s="3">
        <v>19.345000000000002</v>
      </c>
      <c r="E615">
        <v>3497</v>
      </c>
      <c r="G615">
        <f>E615+(SUM(F$3:F614))</f>
        <v>103349</v>
      </c>
    </row>
    <row r="616" spans="1:7" x14ac:dyDescent="0.25">
      <c r="A616" s="1">
        <v>41068</v>
      </c>
      <c r="B616" t="s">
        <v>6</v>
      </c>
      <c r="C616" s="2" t="s">
        <v>5</v>
      </c>
      <c r="D616" s="3">
        <v>19.695</v>
      </c>
      <c r="E616">
        <v>1669</v>
      </c>
      <c r="G616">
        <f>E616+(SUM(F$3:F615))</f>
        <v>101521</v>
      </c>
    </row>
    <row r="617" spans="1:7" x14ac:dyDescent="0.25">
      <c r="A617" s="1">
        <v>41071</v>
      </c>
      <c r="B617" t="s">
        <v>10</v>
      </c>
      <c r="C617" s="2" t="s">
        <v>5</v>
      </c>
      <c r="D617" s="3">
        <v>20.299999999999997</v>
      </c>
      <c r="E617">
        <v>-950</v>
      </c>
      <c r="G617">
        <f>E617+(SUM(F$3:F616))</f>
        <v>98902</v>
      </c>
    </row>
    <row r="618" spans="1:7" x14ac:dyDescent="0.25">
      <c r="A618" s="1">
        <v>41072</v>
      </c>
      <c r="B618" t="s">
        <v>2</v>
      </c>
      <c r="C618" s="2" t="s">
        <v>5</v>
      </c>
      <c r="D618" s="3">
        <v>20.375</v>
      </c>
      <c r="E618">
        <v>346</v>
      </c>
      <c r="G618">
        <f>E618+(SUM(F$3:F617))</f>
        <v>100198</v>
      </c>
    </row>
    <row r="619" spans="1:7" x14ac:dyDescent="0.25">
      <c r="A619" s="1">
        <v>41073</v>
      </c>
      <c r="B619" t="s">
        <v>6</v>
      </c>
      <c r="C619" s="2" t="s">
        <v>5</v>
      </c>
      <c r="D619" s="3">
        <v>20.405000000000001</v>
      </c>
      <c r="E619">
        <v>-733</v>
      </c>
      <c r="G619">
        <f>E619+(SUM(F$3:F618))</f>
        <v>99119</v>
      </c>
    </row>
    <row r="620" spans="1:7" x14ac:dyDescent="0.25">
      <c r="A620" s="1">
        <v>41074</v>
      </c>
      <c r="B620" t="s">
        <v>2</v>
      </c>
      <c r="C620" s="2" t="s">
        <v>5</v>
      </c>
      <c r="D620" s="3">
        <v>20.54</v>
      </c>
      <c r="E620">
        <v>-615</v>
      </c>
      <c r="G620">
        <f>E620+(SUM(F$3:F619))</f>
        <v>99237</v>
      </c>
    </row>
    <row r="621" spans="1:7" x14ac:dyDescent="0.25">
      <c r="A621" s="1">
        <v>41075</v>
      </c>
      <c r="B621" t="s">
        <v>6</v>
      </c>
      <c r="C621" s="2" t="s">
        <v>5</v>
      </c>
      <c r="D621" s="3">
        <v>20.005000000000003</v>
      </c>
      <c r="E621">
        <v>-3328</v>
      </c>
      <c r="G621">
        <f>E621+(SUM(F$3:F620))</f>
        <v>96524</v>
      </c>
    </row>
    <row r="622" spans="1:7" x14ac:dyDescent="0.25">
      <c r="A622" s="1">
        <v>41078</v>
      </c>
      <c r="B622" t="s">
        <v>6</v>
      </c>
      <c r="C622" s="2" t="s">
        <v>3</v>
      </c>
      <c r="D622" s="3">
        <v>19.704999999999998</v>
      </c>
      <c r="E622">
        <v>1727</v>
      </c>
      <c r="G622">
        <f>E622+(SUM(F$3:F621))</f>
        <v>101579</v>
      </c>
    </row>
    <row r="623" spans="1:7" x14ac:dyDescent="0.25">
      <c r="A623" s="1">
        <v>41079</v>
      </c>
      <c r="B623" t="s">
        <v>6</v>
      </c>
      <c r="C623" s="2" t="s">
        <v>3</v>
      </c>
      <c r="D623" s="3">
        <v>19.504999999999999</v>
      </c>
      <c r="E623">
        <v>561</v>
      </c>
      <c r="G623">
        <f>E623+(SUM(F$3:F622))</f>
        <v>100413</v>
      </c>
    </row>
    <row r="624" spans="1:7" x14ac:dyDescent="0.25">
      <c r="A624" s="1">
        <v>41080</v>
      </c>
      <c r="B624" t="s">
        <v>6</v>
      </c>
      <c r="C624" s="2" t="s">
        <v>3</v>
      </c>
      <c r="D624" s="3">
        <v>19.475000000000001</v>
      </c>
      <c r="E624">
        <v>5662</v>
      </c>
      <c r="G624">
        <f>E624+(SUM(F$3:F623))</f>
        <v>105514</v>
      </c>
    </row>
    <row r="625" spans="1:7" x14ac:dyDescent="0.25">
      <c r="A625" s="1">
        <v>41081</v>
      </c>
      <c r="B625" t="s">
        <v>6</v>
      </c>
      <c r="C625" s="2" t="s">
        <v>3</v>
      </c>
      <c r="D625" s="3">
        <v>19.965</v>
      </c>
      <c r="E625">
        <v>5102</v>
      </c>
      <c r="G625">
        <f>E625+(SUM(F$3:F624))</f>
        <v>104954</v>
      </c>
    </row>
    <row r="626" spans="1:7" x14ac:dyDescent="0.25">
      <c r="A626" s="1">
        <v>41082</v>
      </c>
      <c r="B626" t="s">
        <v>6</v>
      </c>
      <c r="C626" s="2" t="s">
        <v>3</v>
      </c>
      <c r="D626" s="3">
        <v>19.89</v>
      </c>
      <c r="E626">
        <v>6342</v>
      </c>
      <c r="G626">
        <f>E626+(SUM(F$3:F625))</f>
        <v>106194</v>
      </c>
    </row>
    <row r="627" spans="1:7" x14ac:dyDescent="0.25">
      <c r="A627" s="1">
        <v>41085</v>
      </c>
      <c r="B627" t="s">
        <v>10</v>
      </c>
      <c r="C627" s="2" t="s">
        <v>5</v>
      </c>
      <c r="D627" s="3">
        <v>20.659999999999997</v>
      </c>
      <c r="E627">
        <v>4387</v>
      </c>
      <c r="G627">
        <f>E627+(SUM(F$3:F626))</f>
        <v>104239</v>
      </c>
    </row>
    <row r="628" spans="1:7" x14ac:dyDescent="0.25">
      <c r="A628" s="1">
        <v>41086</v>
      </c>
      <c r="B628" t="s">
        <v>6</v>
      </c>
      <c r="C628" s="2" t="s">
        <v>5</v>
      </c>
      <c r="D628" s="3">
        <v>20.470000000000002</v>
      </c>
      <c r="E628">
        <v>1357</v>
      </c>
      <c r="G628">
        <f>E628+(SUM(F$3:F627))</f>
        <v>101209</v>
      </c>
    </row>
    <row r="629" spans="1:7" x14ac:dyDescent="0.25">
      <c r="A629" s="1">
        <v>41087</v>
      </c>
      <c r="B629" t="s">
        <v>8</v>
      </c>
      <c r="C629" s="2" t="s">
        <v>5</v>
      </c>
      <c r="D629" s="3">
        <v>20.094999999999999</v>
      </c>
      <c r="E629">
        <v>7396</v>
      </c>
      <c r="G629">
        <f>E629+(SUM(F$3:F628))</f>
        <v>107248</v>
      </c>
    </row>
    <row r="630" spans="1:7" x14ac:dyDescent="0.25">
      <c r="A630" s="1">
        <v>41088</v>
      </c>
      <c r="B630" t="s">
        <v>8</v>
      </c>
      <c r="C630" s="2" t="s">
        <v>3</v>
      </c>
      <c r="D630" s="3">
        <v>19.984999999999999</v>
      </c>
      <c r="E630">
        <v>7216</v>
      </c>
      <c r="G630">
        <f>E630+(SUM(F$3:F629))</f>
        <v>107068</v>
      </c>
    </row>
    <row r="631" spans="1:7" x14ac:dyDescent="0.25">
      <c r="A631" s="1">
        <v>41089</v>
      </c>
      <c r="B631" t="s">
        <v>8</v>
      </c>
      <c r="C631" s="2" t="s">
        <v>3</v>
      </c>
      <c r="D631" s="3">
        <v>20.07</v>
      </c>
      <c r="E631">
        <f>5351-129</f>
        <v>5222</v>
      </c>
      <c r="F631">
        <v>5351</v>
      </c>
      <c r="G631">
        <f>E631+(SUM(F$3:F630))</f>
        <v>105074</v>
      </c>
    </row>
    <row r="632" spans="1:7" x14ac:dyDescent="0.25">
      <c r="A632" s="1">
        <v>41092</v>
      </c>
      <c r="B632" t="s">
        <v>8</v>
      </c>
      <c r="C632" s="2" t="s">
        <v>3</v>
      </c>
      <c r="D632" s="3">
        <v>19.835000000000001</v>
      </c>
      <c r="E632">
        <v>1501</v>
      </c>
      <c r="G632">
        <f>E632+(SUM(F$3:F631))</f>
        <v>106704</v>
      </c>
    </row>
    <row r="633" spans="1:7" x14ac:dyDescent="0.25">
      <c r="A633" s="1">
        <v>41093</v>
      </c>
      <c r="B633" t="s">
        <v>8</v>
      </c>
      <c r="C633" s="2" t="s">
        <v>3</v>
      </c>
      <c r="D633" s="3">
        <v>19.68</v>
      </c>
      <c r="E633">
        <v>146</v>
      </c>
      <c r="G633">
        <f>E633+(SUM(F$3:F632))</f>
        <v>105349</v>
      </c>
    </row>
    <row r="634" spans="1:7" x14ac:dyDescent="0.25">
      <c r="A634" s="1">
        <v>41095</v>
      </c>
      <c r="B634" t="s">
        <v>8</v>
      </c>
      <c r="C634" s="2" t="s">
        <v>3</v>
      </c>
      <c r="D634" s="3">
        <v>18.754999999999999</v>
      </c>
      <c r="E634">
        <v>1441</v>
      </c>
      <c r="G634">
        <f>E634+(SUM(F$3:F633))</f>
        <v>106644</v>
      </c>
    </row>
    <row r="635" spans="1:7" x14ac:dyDescent="0.25">
      <c r="A635" s="1">
        <v>41096</v>
      </c>
      <c r="B635" t="s">
        <v>4</v>
      </c>
      <c r="C635" s="2" t="s">
        <v>5</v>
      </c>
      <c r="D635" s="3">
        <v>18.850000000000001</v>
      </c>
      <c r="E635">
        <v>2633</v>
      </c>
      <c r="G635">
        <f>E635+(SUM(F$3:F634))</f>
        <v>107836</v>
      </c>
    </row>
    <row r="636" spans="1:7" x14ac:dyDescent="0.25">
      <c r="A636" s="1">
        <v>41099</v>
      </c>
      <c r="B636" t="s">
        <v>4</v>
      </c>
      <c r="C636" s="2" t="s">
        <v>3</v>
      </c>
      <c r="D636" s="3">
        <v>18.365000000000002</v>
      </c>
      <c r="E636">
        <v>3098</v>
      </c>
      <c r="G636">
        <f>E636+(SUM(F$3:F635))</f>
        <v>108301</v>
      </c>
    </row>
    <row r="637" spans="1:7" x14ac:dyDescent="0.25">
      <c r="A637" s="1">
        <v>41100</v>
      </c>
      <c r="B637" t="s">
        <v>7</v>
      </c>
      <c r="C637" s="2" t="s">
        <v>5</v>
      </c>
      <c r="D637" s="3">
        <v>18.154999999999998</v>
      </c>
      <c r="E637">
        <v>2488</v>
      </c>
      <c r="G637">
        <f>E637+(SUM(F$3:F636))</f>
        <v>107691</v>
      </c>
    </row>
    <row r="638" spans="1:7" x14ac:dyDescent="0.25">
      <c r="A638" s="1">
        <v>41101</v>
      </c>
      <c r="B638" t="s">
        <v>7</v>
      </c>
      <c r="C638" s="2" t="s">
        <v>3</v>
      </c>
      <c r="D638" s="3">
        <v>17.84</v>
      </c>
      <c r="E638">
        <v>3500</v>
      </c>
      <c r="F638">
        <v>3500</v>
      </c>
      <c r="G638">
        <f>E638+(SUM(F$3:F637))</f>
        <v>108703</v>
      </c>
    </row>
    <row r="639" spans="1:7" x14ac:dyDescent="0.25">
      <c r="A639" s="1">
        <v>41102</v>
      </c>
      <c r="B639" t="s">
        <v>4</v>
      </c>
      <c r="C639" s="2" t="s">
        <v>5</v>
      </c>
      <c r="D639" s="3">
        <v>17.785</v>
      </c>
      <c r="E639">
        <v>-153</v>
      </c>
      <c r="G639">
        <f>E639+(SUM(F$3:F638))</f>
        <v>108550</v>
      </c>
    </row>
    <row r="640" spans="1:7" x14ac:dyDescent="0.25">
      <c r="A640" s="1">
        <v>41103</v>
      </c>
      <c r="B640" t="s">
        <v>4</v>
      </c>
      <c r="C640" s="2" t="s">
        <v>3</v>
      </c>
      <c r="D640" s="3">
        <v>17.965</v>
      </c>
      <c r="E640">
        <v>-233</v>
      </c>
      <c r="G640">
        <f>E640+(SUM(F$3:F639))</f>
        <v>108470</v>
      </c>
    </row>
    <row r="641" spans="1:7" x14ac:dyDescent="0.25">
      <c r="A641" s="1">
        <v>41106</v>
      </c>
      <c r="B641" t="s">
        <v>2</v>
      </c>
      <c r="C641" s="2" t="s">
        <v>5</v>
      </c>
      <c r="D641" s="3">
        <v>17.849999999999998</v>
      </c>
      <c r="E641">
        <v>427</v>
      </c>
      <c r="G641">
        <f>E641+(SUM(F$3:F640))</f>
        <v>109130</v>
      </c>
    </row>
    <row r="642" spans="1:7" x14ac:dyDescent="0.25">
      <c r="A642" s="1">
        <v>41107</v>
      </c>
      <c r="B642" t="s">
        <v>2</v>
      </c>
      <c r="C642" s="2" t="s">
        <v>3</v>
      </c>
      <c r="D642" s="3">
        <v>18.169999999999998</v>
      </c>
      <c r="E642">
        <v>257</v>
      </c>
      <c r="G642">
        <f>E642+(SUM(F$3:F641))</f>
        <v>108960</v>
      </c>
    </row>
    <row r="643" spans="1:7" x14ac:dyDescent="0.25">
      <c r="A643" s="1">
        <v>41108</v>
      </c>
      <c r="B643" t="s">
        <v>2</v>
      </c>
      <c r="C643" s="2" t="s">
        <v>3</v>
      </c>
      <c r="D643" s="3">
        <v>18.07</v>
      </c>
      <c r="E643">
        <v>117</v>
      </c>
      <c r="G643">
        <f>E643+(SUM(F$3:F642))</f>
        <v>108820</v>
      </c>
    </row>
    <row r="644" spans="1:7" x14ac:dyDescent="0.25">
      <c r="A644" s="1">
        <v>41109</v>
      </c>
      <c r="B644" t="s">
        <v>2</v>
      </c>
      <c r="C644" s="2" t="s">
        <v>3</v>
      </c>
      <c r="D644" s="3">
        <v>17.64</v>
      </c>
      <c r="E644">
        <v>-463</v>
      </c>
      <c r="G644">
        <f>E644+(SUM(F$3:F643))</f>
        <v>108240</v>
      </c>
    </row>
    <row r="645" spans="1:7" x14ac:dyDescent="0.25">
      <c r="A645" s="1">
        <v>41110</v>
      </c>
      <c r="B645" t="s">
        <v>7</v>
      </c>
      <c r="C645" s="2" t="s">
        <v>5</v>
      </c>
      <c r="D645" s="3">
        <v>16.619999999999997</v>
      </c>
      <c r="E645">
        <v>-758</v>
      </c>
      <c r="G645">
        <f>E645+(SUM(F$3:F644))</f>
        <v>107945</v>
      </c>
    </row>
    <row r="646" spans="1:7" x14ac:dyDescent="0.25">
      <c r="A646" s="1">
        <v>41113</v>
      </c>
      <c r="B646" t="s">
        <v>7</v>
      </c>
      <c r="C646" s="2" t="s">
        <v>3</v>
      </c>
      <c r="D646" s="3">
        <v>17.3</v>
      </c>
      <c r="E646">
        <v>-118</v>
      </c>
      <c r="G646">
        <f>E646+(SUM(F$3:F645))</f>
        <v>108585</v>
      </c>
    </row>
    <row r="647" spans="1:7" x14ac:dyDescent="0.25">
      <c r="A647" s="1">
        <v>41114</v>
      </c>
      <c r="B647" t="s">
        <v>7</v>
      </c>
      <c r="C647" s="2" t="s">
        <v>3</v>
      </c>
      <c r="D647" s="3">
        <v>17.105</v>
      </c>
      <c r="E647">
        <v>-1698</v>
      </c>
      <c r="G647">
        <f>E647+(SUM(F$3:F646))</f>
        <v>107005</v>
      </c>
    </row>
    <row r="648" spans="1:7" x14ac:dyDescent="0.25">
      <c r="A648" s="1">
        <v>41115</v>
      </c>
      <c r="B648" t="s">
        <v>7</v>
      </c>
      <c r="C648" s="2" t="s">
        <v>3</v>
      </c>
      <c r="D648" s="3">
        <v>17.035</v>
      </c>
      <c r="E648">
        <v>317</v>
      </c>
      <c r="G648">
        <f>E648+(SUM(F$3:F647))</f>
        <v>109020</v>
      </c>
    </row>
    <row r="649" spans="1:7" x14ac:dyDescent="0.25">
      <c r="A649" s="1">
        <v>41116</v>
      </c>
      <c r="B649" t="s">
        <v>4</v>
      </c>
      <c r="C649" s="2" t="s">
        <v>5</v>
      </c>
      <c r="D649" s="3">
        <v>17.555</v>
      </c>
      <c r="E649">
        <v>1152</v>
      </c>
      <c r="G649">
        <f>E649+(SUM(F$3:F648))</f>
        <v>109855</v>
      </c>
    </row>
    <row r="650" spans="1:7" x14ac:dyDescent="0.25">
      <c r="A650" s="1">
        <v>41117</v>
      </c>
      <c r="B650" t="s">
        <v>2</v>
      </c>
      <c r="C650" s="2" t="s">
        <v>5</v>
      </c>
      <c r="D650" s="3">
        <v>18.075000000000003</v>
      </c>
      <c r="E650">
        <v>-1458</v>
      </c>
      <c r="G650">
        <f>E650+(SUM(F$3:F649))</f>
        <v>107245</v>
      </c>
    </row>
    <row r="651" spans="1:7" x14ac:dyDescent="0.25">
      <c r="A651" s="1">
        <v>41120</v>
      </c>
      <c r="B651" t="s">
        <v>2</v>
      </c>
      <c r="C651" s="2" t="s">
        <v>3</v>
      </c>
      <c r="D651" s="3">
        <v>16.87</v>
      </c>
      <c r="E651">
        <v>-488</v>
      </c>
      <c r="G651">
        <f>E651+(SUM(F$3:F650))</f>
        <v>108215</v>
      </c>
    </row>
    <row r="652" spans="1:7" x14ac:dyDescent="0.25">
      <c r="A652" s="1">
        <v>41121</v>
      </c>
      <c r="B652" t="s">
        <v>4</v>
      </c>
      <c r="C652" s="2" t="s">
        <v>5</v>
      </c>
      <c r="D652" s="3">
        <v>16.884999999999998</v>
      </c>
      <c r="E652">
        <v>217</v>
      </c>
      <c r="G652">
        <f>E652+(SUM(F$3:F651))</f>
        <v>108920</v>
      </c>
    </row>
    <row r="653" spans="1:7" x14ac:dyDescent="0.25">
      <c r="A653" s="1">
        <v>41122</v>
      </c>
      <c r="B653" t="s">
        <v>4</v>
      </c>
      <c r="C653" s="2" t="s">
        <v>3</v>
      </c>
      <c r="D653" s="3">
        <v>16.965</v>
      </c>
      <c r="E653">
        <v>-913</v>
      </c>
      <c r="G653">
        <f>E653+(SUM(F$3:F652))</f>
        <v>107790</v>
      </c>
    </row>
    <row r="654" spans="1:7" x14ac:dyDescent="0.25">
      <c r="A654" s="1">
        <v>41123</v>
      </c>
      <c r="B654" t="s">
        <v>7</v>
      </c>
      <c r="C654" s="2" t="s">
        <v>5</v>
      </c>
      <c r="D654" s="3">
        <v>17.414999999999999</v>
      </c>
      <c r="E654">
        <v>1007</v>
      </c>
      <c r="G654">
        <f>E654+(SUM(F$3:F653))</f>
        <v>109710</v>
      </c>
    </row>
    <row r="655" spans="1:7" x14ac:dyDescent="0.25">
      <c r="A655" s="1">
        <v>41124</v>
      </c>
      <c r="B655" t="s">
        <v>2</v>
      </c>
      <c r="C655" s="2" t="s">
        <v>5</v>
      </c>
      <c r="D655" s="3">
        <v>17.945</v>
      </c>
      <c r="E655">
        <v>-1429</v>
      </c>
      <c r="F655">
        <v>-1429</v>
      </c>
      <c r="G655">
        <f>E655+(SUM(F$3:F654))</f>
        <v>107274</v>
      </c>
    </row>
    <row r="656" spans="1:7" x14ac:dyDescent="0.25">
      <c r="A656" s="1">
        <v>41127</v>
      </c>
      <c r="B656" t="s">
        <v>6</v>
      </c>
      <c r="C656" s="2" t="s">
        <v>5</v>
      </c>
      <c r="D656" s="3">
        <v>17.920000000000002</v>
      </c>
      <c r="E656">
        <v>-150</v>
      </c>
      <c r="G656">
        <f>E656+(SUM(F$3:F655))</f>
        <v>107124</v>
      </c>
    </row>
    <row r="657" spans="1:7" x14ac:dyDescent="0.25">
      <c r="A657" s="1">
        <v>41128</v>
      </c>
      <c r="B657" t="s">
        <v>2</v>
      </c>
      <c r="C657" s="2" t="s">
        <v>5</v>
      </c>
      <c r="D657" s="3">
        <v>17.295000000000002</v>
      </c>
      <c r="E657">
        <v>530</v>
      </c>
      <c r="G657">
        <f>E657+(SUM(F$3:F656))</f>
        <v>107804</v>
      </c>
    </row>
    <row r="658" spans="1:7" x14ac:dyDescent="0.25">
      <c r="A658" s="1">
        <v>41129</v>
      </c>
      <c r="B658" t="s">
        <v>2</v>
      </c>
      <c r="C658" s="2" t="s">
        <v>3</v>
      </c>
      <c r="D658" s="3">
        <v>17.105</v>
      </c>
      <c r="E658">
        <v>1270</v>
      </c>
      <c r="G658">
        <f>E658+(SUM(F$3:F657))</f>
        <v>108544</v>
      </c>
    </row>
    <row r="659" spans="1:7" x14ac:dyDescent="0.25">
      <c r="A659" s="1">
        <v>41130</v>
      </c>
      <c r="B659" t="s">
        <v>4</v>
      </c>
      <c r="C659" s="2" t="s">
        <v>5</v>
      </c>
      <c r="D659" s="3">
        <v>16.66</v>
      </c>
      <c r="E659">
        <v>350</v>
      </c>
      <c r="G659">
        <f>E659+(SUM(F$3:F658))</f>
        <v>107624</v>
      </c>
    </row>
    <row r="660" spans="1:7" x14ac:dyDescent="0.25">
      <c r="A660" s="1">
        <v>41131</v>
      </c>
      <c r="B660" t="s">
        <v>4</v>
      </c>
      <c r="C660" s="2" t="s">
        <v>3</v>
      </c>
      <c r="D660" s="3">
        <v>16.009999999999998</v>
      </c>
      <c r="E660">
        <v>1370</v>
      </c>
      <c r="G660">
        <f>E660+(SUM(F$3:F659))</f>
        <v>108644</v>
      </c>
    </row>
    <row r="661" spans="1:7" x14ac:dyDescent="0.25">
      <c r="A661" s="1">
        <v>41134</v>
      </c>
      <c r="B661" t="s">
        <v>4</v>
      </c>
      <c r="C661" s="2" t="s">
        <v>3</v>
      </c>
      <c r="D661" s="3">
        <v>15.945</v>
      </c>
      <c r="E661">
        <v>2100</v>
      </c>
      <c r="G661">
        <f>E661+(SUM(F$3:F660))</f>
        <v>109374</v>
      </c>
    </row>
    <row r="662" spans="1:7" x14ac:dyDescent="0.25">
      <c r="A662" s="1">
        <v>41135</v>
      </c>
      <c r="B662" t="s">
        <v>4</v>
      </c>
      <c r="C662" s="2" t="s">
        <v>3</v>
      </c>
      <c r="D662" s="3">
        <v>15.404999999999999</v>
      </c>
      <c r="E662">
        <v>1950</v>
      </c>
      <c r="G662">
        <f>E662+(SUM(F$3:F661))</f>
        <v>109224</v>
      </c>
    </row>
    <row r="663" spans="1:7" x14ac:dyDescent="0.25">
      <c r="A663" s="1">
        <v>41136</v>
      </c>
      <c r="B663" t="s">
        <v>4</v>
      </c>
      <c r="C663" s="2" t="s">
        <v>3</v>
      </c>
      <c r="D663" s="3">
        <v>14.885</v>
      </c>
      <c r="E663">
        <v>2230</v>
      </c>
      <c r="G663">
        <f>E663+(SUM(F$3:F662))</f>
        <v>109504</v>
      </c>
    </row>
    <row r="664" spans="1:7" x14ac:dyDescent="0.25">
      <c r="A664" s="1">
        <v>41137</v>
      </c>
      <c r="B664" t="s">
        <v>2</v>
      </c>
      <c r="C664" s="2" t="s">
        <v>5</v>
      </c>
      <c r="D664" s="3">
        <v>15.08</v>
      </c>
      <c r="E664">
        <v>820</v>
      </c>
      <c r="G664">
        <f>E664+(SUM(F$3:F663))</f>
        <v>108094</v>
      </c>
    </row>
    <row r="665" spans="1:7" x14ac:dyDescent="0.25">
      <c r="A665" s="1">
        <v>41138</v>
      </c>
      <c r="B665" t="s">
        <v>2</v>
      </c>
      <c r="C665" s="2" t="s">
        <v>3</v>
      </c>
      <c r="D665" s="3">
        <v>14.595000000000001</v>
      </c>
      <c r="E665">
        <v>-80</v>
      </c>
      <c r="G665">
        <f>E665+(SUM(F$3:F664))</f>
        <v>107194</v>
      </c>
    </row>
    <row r="666" spans="1:7" x14ac:dyDescent="0.25">
      <c r="A666" s="1">
        <v>41141</v>
      </c>
      <c r="B666" t="s">
        <v>2</v>
      </c>
      <c r="C666" s="2" t="s">
        <v>3</v>
      </c>
      <c r="D666" s="3">
        <v>13.594999999999999</v>
      </c>
      <c r="E666">
        <v>2500</v>
      </c>
      <c r="G666">
        <f>E666+(SUM(F$3:F665))</f>
        <v>109774</v>
      </c>
    </row>
    <row r="667" spans="1:7" x14ac:dyDescent="0.25">
      <c r="A667" s="1">
        <v>41142</v>
      </c>
      <c r="B667" t="s">
        <v>2</v>
      </c>
      <c r="C667" s="2" t="s">
        <v>3</v>
      </c>
      <c r="D667" s="3">
        <v>13.305</v>
      </c>
      <c r="E667">
        <v>3620</v>
      </c>
      <c r="G667">
        <f>E667+(SUM(F$3:F666))</f>
        <v>110894</v>
      </c>
    </row>
    <row r="668" spans="1:7" x14ac:dyDescent="0.25">
      <c r="A668" s="1">
        <v>41143</v>
      </c>
      <c r="B668" t="s">
        <v>7</v>
      </c>
      <c r="C668" s="2" t="s">
        <v>5</v>
      </c>
      <c r="D668" s="3">
        <v>13.14</v>
      </c>
      <c r="E668">
        <v>380</v>
      </c>
      <c r="G668">
        <f>E668+(SUM(F$3:F667))</f>
        <v>107654</v>
      </c>
    </row>
    <row r="669" spans="1:7" x14ac:dyDescent="0.25">
      <c r="A669" s="1">
        <v>41144</v>
      </c>
      <c r="B669" t="s">
        <v>7</v>
      </c>
      <c r="C669" s="2" t="s">
        <v>3</v>
      </c>
      <c r="D669" s="3">
        <v>12.58</v>
      </c>
      <c r="E669">
        <v>2770</v>
      </c>
      <c r="G669">
        <f>E669+(SUM(F$3:F668))</f>
        <v>110044</v>
      </c>
    </row>
    <row r="670" spans="1:7" x14ac:dyDescent="0.25">
      <c r="A670" s="1">
        <v>41145</v>
      </c>
      <c r="B670" t="s">
        <v>4</v>
      </c>
      <c r="C670" s="2" t="s">
        <v>5</v>
      </c>
      <c r="D670" s="3">
        <v>11.92</v>
      </c>
      <c r="E670">
        <v>4340</v>
      </c>
      <c r="G670">
        <f>E670+(SUM(F$3:F669))</f>
        <v>111614</v>
      </c>
    </row>
    <row r="671" spans="1:7" x14ac:dyDescent="0.25">
      <c r="A671" s="1">
        <v>41148</v>
      </c>
      <c r="B671" t="s">
        <v>4</v>
      </c>
      <c r="C671" s="2" t="s">
        <v>3</v>
      </c>
      <c r="D671" s="3">
        <v>11.754999999999999</v>
      </c>
      <c r="E671">
        <v>4190</v>
      </c>
      <c r="G671">
        <f>E671+(SUM(F$3:F670))</f>
        <v>111464</v>
      </c>
    </row>
    <row r="672" spans="1:7" x14ac:dyDescent="0.25">
      <c r="A672" s="1">
        <v>41149</v>
      </c>
      <c r="B672" t="s">
        <v>4</v>
      </c>
      <c r="C672" s="2" t="s">
        <v>3</v>
      </c>
      <c r="D672" s="3">
        <v>11.61</v>
      </c>
      <c r="E672">
        <v>3600</v>
      </c>
      <c r="G672">
        <f>E672+(SUM(F$3:F671))</f>
        <v>110874</v>
      </c>
    </row>
    <row r="673" spans="1:7" x14ac:dyDescent="0.25">
      <c r="A673" s="1">
        <v>41150</v>
      </c>
      <c r="B673" t="s">
        <v>4</v>
      </c>
      <c r="C673" s="2" t="s">
        <v>3</v>
      </c>
      <c r="D673" s="3">
        <v>11.33</v>
      </c>
      <c r="E673">
        <v>3850</v>
      </c>
      <c r="G673">
        <f>E673+(SUM(F$3:F672))</f>
        <v>111124</v>
      </c>
    </row>
    <row r="674" spans="1:7" x14ac:dyDescent="0.25">
      <c r="A674" s="1">
        <v>41151</v>
      </c>
      <c r="B674" t="s">
        <v>7</v>
      </c>
      <c r="C674" s="2" t="s">
        <v>5</v>
      </c>
      <c r="D674" s="3">
        <v>10.984999999999999</v>
      </c>
      <c r="E674">
        <v>4220</v>
      </c>
      <c r="G674">
        <f>E674+(SUM(F$3:F673))</f>
        <v>111494</v>
      </c>
    </row>
    <row r="675" spans="1:7" x14ac:dyDescent="0.25">
      <c r="A675" s="1">
        <v>41152</v>
      </c>
      <c r="B675" t="s">
        <v>4</v>
      </c>
      <c r="C675" s="2" t="s">
        <v>5</v>
      </c>
      <c r="D675" s="3">
        <v>10.215</v>
      </c>
      <c r="E675">
        <v>3570</v>
      </c>
      <c r="G675">
        <f>E675+(SUM(F$3:F674))</f>
        <v>110844</v>
      </c>
    </row>
    <row r="676" spans="1:7" x14ac:dyDescent="0.25">
      <c r="A676" s="1">
        <v>41156</v>
      </c>
      <c r="B676" t="s">
        <v>4</v>
      </c>
      <c r="C676" s="2" t="s">
        <v>3</v>
      </c>
      <c r="D676" s="3">
        <v>10.469999999999999</v>
      </c>
      <c r="E676">
        <v>4860</v>
      </c>
      <c r="G676">
        <f>E676+(SUM(F$3:F675))</f>
        <v>112134</v>
      </c>
    </row>
    <row r="677" spans="1:7" x14ac:dyDescent="0.25">
      <c r="A677" s="1">
        <v>41157</v>
      </c>
      <c r="B677" t="s">
        <v>4</v>
      </c>
      <c r="C677" s="2" t="s">
        <v>3</v>
      </c>
      <c r="D677" s="3">
        <v>10.24</v>
      </c>
      <c r="E677">
        <f>-148+5400</f>
        <v>5252</v>
      </c>
      <c r="F677">
        <v>5400</v>
      </c>
      <c r="G677">
        <f>E677+(SUM(F$3:F676))</f>
        <v>112526</v>
      </c>
    </row>
    <row r="678" spans="1:7" x14ac:dyDescent="0.25">
      <c r="A678" s="1">
        <v>41158</v>
      </c>
      <c r="B678" t="s">
        <v>8</v>
      </c>
      <c r="C678" s="2" t="s">
        <v>5</v>
      </c>
      <c r="D678" s="3">
        <v>11.254999999999999</v>
      </c>
      <c r="E678">
        <v>194</v>
      </c>
      <c r="G678">
        <f>E678+(SUM(F$3:F677))</f>
        <v>112868</v>
      </c>
    </row>
    <row r="679" spans="1:7" x14ac:dyDescent="0.25">
      <c r="A679" s="1">
        <v>41159</v>
      </c>
      <c r="B679" t="s">
        <v>8</v>
      </c>
      <c r="C679" s="2" t="s">
        <v>3</v>
      </c>
      <c r="D679" s="3">
        <v>11.195</v>
      </c>
      <c r="E679">
        <v>-714</v>
      </c>
      <c r="G679">
        <f>E679+(SUM(F$3:F678))</f>
        <v>111960</v>
      </c>
    </row>
    <row r="680" spans="1:7" x14ac:dyDescent="0.25">
      <c r="A680" s="1">
        <v>41162</v>
      </c>
      <c r="B680" t="s">
        <v>6</v>
      </c>
      <c r="C680" s="2" t="s">
        <v>5</v>
      </c>
      <c r="D680" s="3">
        <v>11.145</v>
      </c>
      <c r="E680">
        <v>-991</v>
      </c>
      <c r="G680">
        <f>E680+(SUM(F$3:F679))</f>
        <v>111683</v>
      </c>
    </row>
    <row r="681" spans="1:7" x14ac:dyDescent="0.25">
      <c r="A681" s="1">
        <v>41163</v>
      </c>
      <c r="B681" t="s">
        <v>8</v>
      </c>
      <c r="C681" s="2" t="s">
        <v>5</v>
      </c>
      <c r="D681" s="3">
        <v>11.174999999999999</v>
      </c>
      <c r="E681">
        <v>-766</v>
      </c>
      <c r="G681">
        <f>E681+(SUM(F$3:F680))</f>
        <v>111908</v>
      </c>
    </row>
    <row r="682" spans="1:7" x14ac:dyDescent="0.25">
      <c r="A682" s="1">
        <v>41164</v>
      </c>
      <c r="B682" t="s">
        <v>2</v>
      </c>
      <c r="C682" s="2" t="s">
        <v>5</v>
      </c>
      <c r="D682" s="3">
        <v>10.994999999999999</v>
      </c>
      <c r="E682">
        <v>-1339</v>
      </c>
      <c r="G682">
        <f>E682+(SUM(F$3:F681))</f>
        <v>111335</v>
      </c>
    </row>
    <row r="683" spans="1:7" x14ac:dyDescent="0.25">
      <c r="A683" s="1">
        <v>41165</v>
      </c>
      <c r="B683" t="s">
        <v>6</v>
      </c>
      <c r="C683" s="2" t="s">
        <v>5</v>
      </c>
      <c r="D683" s="3">
        <v>12.2</v>
      </c>
      <c r="E683">
        <f>-1338-132</f>
        <v>-1470</v>
      </c>
      <c r="F683">
        <v>-1338</v>
      </c>
      <c r="G683">
        <f>E683+(SUM(F$3:F682))</f>
        <v>111204</v>
      </c>
    </row>
    <row r="684" spans="1:7" x14ac:dyDescent="0.25">
      <c r="A684" s="1">
        <v>41166</v>
      </c>
      <c r="B684" t="s">
        <v>6</v>
      </c>
      <c r="C684" s="2" t="s">
        <v>3</v>
      </c>
      <c r="D684" s="3">
        <v>12.28</v>
      </c>
      <c r="E684">
        <v>148</v>
      </c>
      <c r="G684">
        <f>E684+(SUM(F$3:F683))</f>
        <v>111484</v>
      </c>
    </row>
    <row r="685" spans="1:7" x14ac:dyDescent="0.25">
      <c r="A685" s="1">
        <v>41169</v>
      </c>
      <c r="B685" t="s">
        <v>6</v>
      </c>
      <c r="C685" s="2" t="s">
        <v>3</v>
      </c>
      <c r="D685" s="3">
        <v>12.495000000000001</v>
      </c>
      <c r="E685">
        <v>-332</v>
      </c>
      <c r="G685">
        <f>E685+(SUM(F$3:F684))</f>
        <v>111004</v>
      </c>
    </row>
    <row r="686" spans="1:7" x14ac:dyDescent="0.25">
      <c r="A686" s="1">
        <v>41170</v>
      </c>
      <c r="B686" t="s">
        <v>6</v>
      </c>
      <c r="C686" s="2" t="s">
        <v>3</v>
      </c>
      <c r="D686" s="3">
        <v>12.46</v>
      </c>
      <c r="E686">
        <v>428</v>
      </c>
      <c r="G686">
        <f>E686+(SUM(F$3:F685))</f>
        <v>111764</v>
      </c>
    </row>
    <row r="687" spans="1:7" x14ac:dyDescent="0.25">
      <c r="A687" s="1">
        <v>41171</v>
      </c>
      <c r="B687" t="s">
        <v>6</v>
      </c>
      <c r="C687" s="2" t="s">
        <v>3</v>
      </c>
      <c r="D687" s="3">
        <v>12.02</v>
      </c>
      <c r="E687">
        <v>2268</v>
      </c>
      <c r="G687">
        <f>E687+(SUM(F$3:F686))</f>
        <v>113604</v>
      </c>
    </row>
    <row r="688" spans="1:7" x14ac:dyDescent="0.25">
      <c r="A688" s="1">
        <v>41172</v>
      </c>
      <c r="B688" t="s">
        <v>2</v>
      </c>
      <c r="C688" s="2" t="s">
        <v>5</v>
      </c>
      <c r="D688" s="3">
        <v>12.110000000000001</v>
      </c>
      <c r="E688">
        <v>2130</v>
      </c>
      <c r="G688">
        <f>E688+(SUM(F$3:F687))</f>
        <v>113466</v>
      </c>
    </row>
    <row r="689" spans="1:7" x14ac:dyDescent="0.25">
      <c r="A689" s="1">
        <v>41173</v>
      </c>
      <c r="B689" t="s">
        <v>2</v>
      </c>
      <c r="C689" s="2" t="s">
        <v>3</v>
      </c>
      <c r="D689" s="3">
        <v>11.870000000000001</v>
      </c>
      <c r="E689">
        <v>2110</v>
      </c>
      <c r="G689">
        <f>E689+(SUM(F$3:F688))</f>
        <v>113446</v>
      </c>
    </row>
    <row r="690" spans="1:7" x14ac:dyDescent="0.25">
      <c r="A690" s="1">
        <v>41176</v>
      </c>
      <c r="B690" t="s">
        <v>2</v>
      </c>
      <c r="C690" s="2" t="s">
        <v>3</v>
      </c>
      <c r="D690" s="3">
        <v>11.535</v>
      </c>
      <c r="E690">
        <v>2590</v>
      </c>
      <c r="G690">
        <f>E690+(SUM(F$3:F689))</f>
        <v>113926</v>
      </c>
    </row>
    <row r="691" spans="1:7" x14ac:dyDescent="0.25">
      <c r="A691" s="1">
        <v>41177</v>
      </c>
      <c r="B691" t="s">
        <v>2</v>
      </c>
      <c r="C691" s="2" t="s">
        <v>3</v>
      </c>
      <c r="D691" s="3">
        <v>12.255000000000001</v>
      </c>
      <c r="E691">
        <v>4160</v>
      </c>
      <c r="G691">
        <f>E691+(SUM(F$3:F690))</f>
        <v>115496</v>
      </c>
    </row>
    <row r="692" spans="1:7" x14ac:dyDescent="0.25">
      <c r="A692" s="1">
        <v>41178</v>
      </c>
      <c r="B692" t="s">
        <v>2</v>
      </c>
      <c r="C692" s="2" t="s">
        <v>3</v>
      </c>
      <c r="D692" s="3">
        <v>12.4</v>
      </c>
      <c r="E692">
        <v>2120</v>
      </c>
      <c r="G692">
        <f>E692+(SUM(F$3:F691))</f>
        <v>113456</v>
      </c>
    </row>
    <row r="693" spans="1:7" x14ac:dyDescent="0.25">
      <c r="A693" s="1">
        <v>41179</v>
      </c>
      <c r="B693" t="s">
        <v>8</v>
      </c>
      <c r="C693" s="2" t="s">
        <v>5</v>
      </c>
      <c r="D693" s="3">
        <v>12.855</v>
      </c>
      <c r="E693">
        <v>2682</v>
      </c>
      <c r="G693">
        <f>E693+(SUM(F$3:F692))</f>
        <v>114018</v>
      </c>
    </row>
    <row r="694" spans="1:7" x14ac:dyDescent="0.25">
      <c r="A694" s="1">
        <v>41180</v>
      </c>
      <c r="B694" t="s">
        <v>6</v>
      </c>
      <c r="C694" s="2" t="s">
        <v>5</v>
      </c>
      <c r="D694" s="3">
        <v>12.785</v>
      </c>
      <c r="E694">
        <v>3802</v>
      </c>
      <c r="G694">
        <f>E694+(SUM(F$3:F693))</f>
        <v>115138</v>
      </c>
    </row>
    <row r="695" spans="1:7" x14ac:dyDescent="0.25">
      <c r="A695" s="1">
        <v>41183</v>
      </c>
      <c r="B695" t="s">
        <v>8</v>
      </c>
      <c r="C695" s="2" t="s">
        <v>5</v>
      </c>
      <c r="D695" s="3">
        <v>12.915000000000001</v>
      </c>
      <c r="E695">
        <v>4042</v>
      </c>
      <c r="G695">
        <f>E695+(SUM(F$3:F694))</f>
        <v>115378</v>
      </c>
    </row>
    <row r="696" spans="1:7" x14ac:dyDescent="0.25">
      <c r="A696" s="1">
        <v>41184</v>
      </c>
      <c r="B696" t="s">
        <v>8</v>
      </c>
      <c r="C696" s="2" t="s">
        <v>3</v>
      </c>
      <c r="D696" s="3">
        <v>12.91</v>
      </c>
      <c r="E696">
        <v>4322</v>
      </c>
      <c r="G696">
        <f>E696+(SUM(F$3:F695))</f>
        <v>115658</v>
      </c>
    </row>
    <row r="697" spans="1:7" x14ac:dyDescent="0.25">
      <c r="A697" s="1">
        <v>41185</v>
      </c>
      <c r="B697" t="s">
        <v>8</v>
      </c>
      <c r="C697" s="2" t="s">
        <v>3</v>
      </c>
      <c r="D697" s="3">
        <v>13.14</v>
      </c>
      <c r="E697">
        <v>4962</v>
      </c>
      <c r="G697">
        <f>E697+(SUM(F$3:F696))</f>
        <v>116298</v>
      </c>
    </row>
    <row r="698" spans="1:7" x14ac:dyDescent="0.25">
      <c r="A698" s="1">
        <v>41186</v>
      </c>
      <c r="B698" t="s">
        <v>8</v>
      </c>
      <c r="C698" s="2" t="s">
        <v>3</v>
      </c>
      <c r="D698" s="3">
        <v>12.330000000000002</v>
      </c>
      <c r="E698">
        <v>3842</v>
      </c>
      <c r="G698">
        <f>E698+(SUM(F$3:F697))</f>
        <v>115178</v>
      </c>
    </row>
    <row r="699" spans="1:7" x14ac:dyDescent="0.25">
      <c r="A699" s="1">
        <v>41187</v>
      </c>
      <c r="B699" t="s">
        <v>2</v>
      </c>
      <c r="C699" s="2" t="s">
        <v>5</v>
      </c>
      <c r="D699" s="3">
        <v>12.75</v>
      </c>
      <c r="E699">
        <v>3344</v>
      </c>
      <c r="G699">
        <f>E699+(SUM(F$3:F698))</f>
        <v>114680</v>
      </c>
    </row>
    <row r="700" spans="1:7" x14ac:dyDescent="0.25">
      <c r="A700" s="1">
        <v>41190</v>
      </c>
      <c r="B700" t="s">
        <v>4</v>
      </c>
      <c r="C700" s="2" t="s">
        <v>5</v>
      </c>
      <c r="D700" s="3">
        <v>12.675000000000001</v>
      </c>
      <c r="E700">
        <v>4734</v>
      </c>
      <c r="G700">
        <f>E700+(SUM(F$3:F699))</f>
        <v>116070</v>
      </c>
    </row>
    <row r="701" spans="1:7" x14ac:dyDescent="0.25">
      <c r="A701" s="1">
        <v>41191</v>
      </c>
      <c r="B701" t="s">
        <v>4</v>
      </c>
      <c r="C701" s="2" t="s">
        <v>3</v>
      </c>
      <c r="D701" s="3">
        <v>12.995000000000001</v>
      </c>
      <c r="E701">
        <v>6534</v>
      </c>
      <c r="G701">
        <f>E701+(SUM(F$3:F700))</f>
        <v>117870</v>
      </c>
    </row>
    <row r="702" spans="1:7" x14ac:dyDescent="0.25">
      <c r="A702" s="1">
        <v>41192</v>
      </c>
      <c r="B702" t="s">
        <v>7</v>
      </c>
      <c r="C702" s="2" t="s">
        <v>5</v>
      </c>
      <c r="D702" s="3">
        <v>13.285</v>
      </c>
      <c r="E702">
        <v>7214</v>
      </c>
      <c r="F702">
        <v>7214</v>
      </c>
      <c r="G702">
        <f>E702+(SUM(F$3:F701))</f>
        <v>118550</v>
      </c>
    </row>
    <row r="703" spans="1:7" x14ac:dyDescent="0.25">
      <c r="A703" s="1">
        <v>41193</v>
      </c>
      <c r="B703" t="s">
        <v>4</v>
      </c>
      <c r="C703" s="2" t="s">
        <v>5</v>
      </c>
      <c r="D703" s="3">
        <v>12.364999999999998</v>
      </c>
      <c r="E703">
        <v>-198</v>
      </c>
      <c r="G703">
        <f>E703+(SUM(F$3:F702))</f>
        <v>118352</v>
      </c>
    </row>
    <row r="704" spans="1:7" x14ac:dyDescent="0.25">
      <c r="A704" s="1">
        <v>41194</v>
      </c>
      <c r="B704" t="s">
        <v>4</v>
      </c>
      <c r="C704" s="2" t="s">
        <v>3</v>
      </c>
      <c r="D704" s="3">
        <v>12.290000000000001</v>
      </c>
      <c r="E704">
        <v>-98</v>
      </c>
      <c r="G704">
        <f>E704+(SUM(F$3:F703))</f>
        <v>118452</v>
      </c>
    </row>
    <row r="705" spans="1:7" x14ac:dyDescent="0.25">
      <c r="A705" s="1">
        <v>41197</v>
      </c>
      <c r="B705" t="s">
        <v>2</v>
      </c>
      <c r="C705" s="2" t="s">
        <v>5</v>
      </c>
      <c r="D705" s="3">
        <v>12.584999999999999</v>
      </c>
      <c r="E705">
        <v>702</v>
      </c>
      <c r="G705">
        <f>E705+(SUM(F$3:F704))</f>
        <v>119252</v>
      </c>
    </row>
    <row r="706" spans="1:7" x14ac:dyDescent="0.25">
      <c r="A706" s="1">
        <v>41198</v>
      </c>
      <c r="B706" t="s">
        <v>2</v>
      </c>
      <c r="C706" s="2" t="s">
        <v>3</v>
      </c>
      <c r="D706" s="3">
        <v>13.085000000000001</v>
      </c>
      <c r="E706">
        <v>-178</v>
      </c>
      <c r="G706">
        <f>E706+(SUM(F$3:F705))</f>
        <v>118372</v>
      </c>
    </row>
    <row r="707" spans="1:7" x14ac:dyDescent="0.25">
      <c r="A707" s="1">
        <v>41199</v>
      </c>
      <c r="B707" t="s">
        <v>6</v>
      </c>
      <c r="C707" s="2" t="s">
        <v>5</v>
      </c>
      <c r="D707" s="3">
        <v>13.154999999999999</v>
      </c>
      <c r="E707">
        <v>-456</v>
      </c>
      <c r="G707">
        <f>E707+(SUM(F$3:F706))</f>
        <v>118094</v>
      </c>
    </row>
    <row r="708" spans="1:7" x14ac:dyDescent="0.25">
      <c r="A708" s="1">
        <v>41200</v>
      </c>
      <c r="B708" t="s">
        <v>2</v>
      </c>
      <c r="C708" s="2" t="s">
        <v>5</v>
      </c>
      <c r="D708" s="3">
        <v>13.17</v>
      </c>
      <c r="E708">
        <v>-274</v>
      </c>
      <c r="G708">
        <f>E708+(SUM(F$3:F707))</f>
        <v>118276</v>
      </c>
    </row>
    <row r="709" spans="1:7" x14ac:dyDescent="0.25">
      <c r="A709" s="1">
        <v>41201</v>
      </c>
      <c r="B709" t="s">
        <v>4</v>
      </c>
      <c r="C709" s="2" t="s">
        <v>5</v>
      </c>
      <c r="D709" s="3">
        <v>14.105</v>
      </c>
      <c r="E709">
        <v>-874</v>
      </c>
      <c r="G709">
        <f>E709+(SUM(F$3:F708))</f>
        <v>117676</v>
      </c>
    </row>
    <row r="710" spans="1:7" x14ac:dyDescent="0.25">
      <c r="A710" s="1">
        <v>41204</v>
      </c>
      <c r="B710" t="s">
        <v>7</v>
      </c>
      <c r="C710" s="2" t="s">
        <v>5</v>
      </c>
      <c r="D710" s="3">
        <v>14.33</v>
      </c>
      <c r="E710">
        <v>926</v>
      </c>
      <c r="G710">
        <f>E710+(SUM(F$3:F709))</f>
        <v>119476</v>
      </c>
    </row>
    <row r="711" spans="1:7" x14ac:dyDescent="0.25">
      <c r="A711" s="1">
        <v>41205</v>
      </c>
      <c r="B711" t="s">
        <v>7</v>
      </c>
      <c r="C711" s="2" t="s">
        <v>3</v>
      </c>
      <c r="D711" s="3">
        <v>14.530000000000001</v>
      </c>
      <c r="E711">
        <v>-1174</v>
      </c>
      <c r="G711">
        <f>E711+(SUM(F$3:F710))</f>
        <v>117376</v>
      </c>
    </row>
    <row r="712" spans="1:7" x14ac:dyDescent="0.25">
      <c r="A712" s="1">
        <v>41206</v>
      </c>
      <c r="B712" t="s">
        <v>7</v>
      </c>
      <c r="C712" s="2" t="s">
        <v>3</v>
      </c>
      <c r="D712" s="3">
        <v>14.6</v>
      </c>
      <c r="E712">
        <v>-794</v>
      </c>
      <c r="G712">
        <f>E712+(SUM(F$3:F711))</f>
        <v>117756</v>
      </c>
    </row>
    <row r="713" spans="1:7" x14ac:dyDescent="0.25">
      <c r="A713" s="1">
        <v>41207</v>
      </c>
      <c r="B713" t="s">
        <v>4</v>
      </c>
      <c r="C713" s="2" t="s">
        <v>5</v>
      </c>
      <c r="D713" s="3">
        <v>14.615</v>
      </c>
      <c r="E713">
        <v>636</v>
      </c>
      <c r="G713">
        <f>E713+(SUM(F$3:F712))</f>
        <v>119186</v>
      </c>
    </row>
    <row r="714" spans="1:7" x14ac:dyDescent="0.25">
      <c r="A714" s="1">
        <v>41208</v>
      </c>
      <c r="B714" t="s">
        <v>2</v>
      </c>
      <c r="C714" s="2" t="s">
        <v>5</v>
      </c>
      <c r="D714" s="3">
        <v>14.75</v>
      </c>
      <c r="E714">
        <v>916</v>
      </c>
      <c r="G714">
        <f>E714+(SUM(F$3:F713))</f>
        <v>119466</v>
      </c>
    </row>
    <row r="715" spans="1:7" x14ac:dyDescent="0.25">
      <c r="A715" s="1">
        <v>41213</v>
      </c>
      <c r="B715" t="s">
        <v>2</v>
      </c>
      <c r="C715" s="2" t="s">
        <v>3</v>
      </c>
      <c r="D715" s="3">
        <v>14.565</v>
      </c>
      <c r="E715">
        <v>3206</v>
      </c>
      <c r="G715">
        <f>E715+(SUM(F$3:F714))</f>
        <v>121756</v>
      </c>
    </row>
    <row r="716" spans="1:7" x14ac:dyDescent="0.25">
      <c r="A716" s="1">
        <v>41214</v>
      </c>
      <c r="B716" t="s">
        <v>6</v>
      </c>
      <c r="C716" s="2" t="s">
        <v>5</v>
      </c>
      <c r="D716" s="3">
        <v>14.734999999999999</v>
      </c>
      <c r="E716">
        <v>2238</v>
      </c>
      <c r="G716">
        <f>E716+(SUM(F$3:F715))</f>
        <v>120788</v>
      </c>
    </row>
    <row r="717" spans="1:7" x14ac:dyDescent="0.25">
      <c r="A717" s="1">
        <v>41215</v>
      </c>
      <c r="B717" t="s">
        <v>4</v>
      </c>
      <c r="C717" s="2" t="s">
        <v>5</v>
      </c>
      <c r="D717" s="3">
        <v>15.24</v>
      </c>
      <c r="E717">
        <v>1620</v>
      </c>
      <c r="G717">
        <f>E717+(SUM(F$3:F716))</f>
        <v>120170</v>
      </c>
    </row>
    <row r="718" spans="1:7" x14ac:dyDescent="0.25">
      <c r="A718" s="1">
        <v>41218</v>
      </c>
      <c r="B718" t="s">
        <v>4</v>
      </c>
      <c r="C718" s="2" t="s">
        <v>3</v>
      </c>
      <c r="D718" s="3">
        <v>15.235000000000001</v>
      </c>
      <c r="E718">
        <v>2400</v>
      </c>
      <c r="G718">
        <f>E718+(SUM(F$3:F717))</f>
        <v>120950</v>
      </c>
    </row>
    <row r="719" spans="1:7" x14ac:dyDescent="0.25">
      <c r="A719" s="1">
        <v>41219</v>
      </c>
      <c r="B719" t="s">
        <v>4</v>
      </c>
      <c r="C719" s="2" t="s">
        <v>3</v>
      </c>
      <c r="D719" s="3">
        <v>15.34</v>
      </c>
      <c r="E719">
        <v>720</v>
      </c>
      <c r="G719">
        <f>E719+(SUM(F$3:F718))</f>
        <v>119270</v>
      </c>
    </row>
    <row r="720" spans="1:7" x14ac:dyDescent="0.25">
      <c r="A720" s="1">
        <v>41220</v>
      </c>
      <c r="B720" t="s">
        <v>7</v>
      </c>
      <c r="C720" s="2" t="s">
        <v>5</v>
      </c>
      <c r="D720" s="3">
        <v>16.875</v>
      </c>
      <c r="E720">
        <v>1960</v>
      </c>
      <c r="G720">
        <f>E720+(SUM(F$3:F719))</f>
        <v>120510</v>
      </c>
    </row>
    <row r="721" spans="1:7" x14ac:dyDescent="0.25">
      <c r="A721" s="1">
        <v>41221</v>
      </c>
      <c r="B721" t="s">
        <v>9</v>
      </c>
      <c r="C721" s="2" t="s">
        <v>5</v>
      </c>
      <c r="D721" s="3">
        <v>17.364999999999998</v>
      </c>
      <c r="E721">
        <v>4332</v>
      </c>
      <c r="F721">
        <v>4332</v>
      </c>
      <c r="G721">
        <f>E721+(SUM(F$3:F720))</f>
        <v>122882</v>
      </c>
    </row>
    <row r="722" spans="1:7" x14ac:dyDescent="0.25">
      <c r="A722" s="1">
        <v>41222</v>
      </c>
      <c r="B722" t="s">
        <v>7</v>
      </c>
      <c r="C722" s="2" t="s">
        <v>5</v>
      </c>
      <c r="D722" s="3">
        <v>17.695</v>
      </c>
      <c r="G722">
        <f>E722+(SUM(F$3:F721))</f>
        <v>122882</v>
      </c>
    </row>
    <row r="723" spans="1:7" x14ac:dyDescent="0.25">
      <c r="A723" s="1">
        <v>41225</v>
      </c>
      <c r="B723" t="s">
        <v>2</v>
      </c>
      <c r="C723" s="2" t="s">
        <v>5</v>
      </c>
      <c r="D723" s="3">
        <v>17.515000000000001</v>
      </c>
      <c r="E723">
        <v>-153</v>
      </c>
      <c r="G723">
        <f>E723+(SUM(F$3:F722))</f>
        <v>122729</v>
      </c>
    </row>
    <row r="724" spans="1:7" x14ac:dyDescent="0.25">
      <c r="A724" s="1">
        <v>41226</v>
      </c>
      <c r="B724" t="s">
        <v>10</v>
      </c>
      <c r="C724" s="2" t="s">
        <v>5</v>
      </c>
      <c r="D724" s="3">
        <v>17.775000000000002</v>
      </c>
      <c r="E724">
        <v>1767</v>
      </c>
      <c r="G724">
        <f>E724+(SUM(F$3:F723))</f>
        <v>124649</v>
      </c>
    </row>
    <row r="725" spans="1:7" x14ac:dyDescent="0.25">
      <c r="A725" s="1">
        <v>41227</v>
      </c>
      <c r="B725" t="s">
        <v>9</v>
      </c>
      <c r="C725" s="2" t="s">
        <v>5</v>
      </c>
      <c r="D725" s="3">
        <v>18.45</v>
      </c>
      <c r="E725">
        <v>-918</v>
      </c>
      <c r="G725">
        <f>E725+(SUM(F$3:F724))</f>
        <v>121964</v>
      </c>
    </row>
    <row r="726" spans="1:7" x14ac:dyDescent="0.25">
      <c r="A726" s="1">
        <v>41228</v>
      </c>
      <c r="B726" t="s">
        <v>9</v>
      </c>
      <c r="C726" s="2" t="s">
        <v>3</v>
      </c>
      <c r="D726" s="3">
        <v>18.324999999999999</v>
      </c>
      <c r="E726">
        <v>222</v>
      </c>
      <c r="G726">
        <f>E726+(SUM(F$3:F725))</f>
        <v>123104</v>
      </c>
    </row>
    <row r="727" spans="1:7" x14ac:dyDescent="0.25">
      <c r="A727" s="1">
        <v>41229</v>
      </c>
      <c r="B727" t="s">
        <v>9</v>
      </c>
      <c r="C727" s="2" t="s">
        <v>3</v>
      </c>
      <c r="D727" s="3">
        <v>18.844999999999999</v>
      </c>
      <c r="E727">
        <v>500</v>
      </c>
      <c r="F727">
        <v>500</v>
      </c>
      <c r="G727">
        <f>E727+(SUM(F$3:F726))</f>
        <v>123382</v>
      </c>
    </row>
    <row r="728" spans="1:7" x14ac:dyDescent="0.25">
      <c r="A728" s="1">
        <v>41232</v>
      </c>
      <c r="B728" t="s">
        <v>2</v>
      </c>
      <c r="C728" s="2" t="s">
        <v>5</v>
      </c>
      <c r="D728" s="3">
        <v>19.64</v>
      </c>
      <c r="E728">
        <v>-153</v>
      </c>
      <c r="G728">
        <f>E728+(SUM(F$3:F727))</f>
        <v>123229</v>
      </c>
    </row>
    <row r="729" spans="1:7" x14ac:dyDescent="0.25">
      <c r="A729" s="1">
        <v>41233</v>
      </c>
      <c r="B729" t="s">
        <v>2</v>
      </c>
      <c r="C729" s="2" t="s">
        <v>3</v>
      </c>
      <c r="D729" s="3">
        <v>18.925000000000001</v>
      </c>
      <c r="E729">
        <v>227</v>
      </c>
      <c r="G729">
        <f>E729+(SUM(F$3:F728))</f>
        <v>123609</v>
      </c>
    </row>
    <row r="730" spans="1:7" x14ac:dyDescent="0.25">
      <c r="A730" s="1">
        <v>41234</v>
      </c>
      <c r="B730" t="s">
        <v>6</v>
      </c>
      <c r="C730" s="2" t="s">
        <v>5</v>
      </c>
      <c r="D730" s="3">
        <v>18.5</v>
      </c>
      <c r="E730">
        <v>224</v>
      </c>
      <c r="G730">
        <f>E730+(SUM(F$3:F729))</f>
        <v>123606</v>
      </c>
    </row>
    <row r="731" spans="1:7" x14ac:dyDescent="0.25">
      <c r="A731" s="1">
        <v>41236</v>
      </c>
      <c r="B731" t="s">
        <v>6</v>
      </c>
      <c r="C731" s="2" t="s">
        <v>3</v>
      </c>
      <c r="D731" s="3">
        <v>18.184999999999999</v>
      </c>
      <c r="E731">
        <v>624</v>
      </c>
      <c r="G731">
        <f>E731+(SUM(F$3:F730))</f>
        <v>124006</v>
      </c>
    </row>
    <row r="732" spans="1:7" x14ac:dyDescent="0.25">
      <c r="A732" s="1">
        <v>41239</v>
      </c>
      <c r="B732" t="s">
        <v>6</v>
      </c>
      <c r="C732" s="2" t="s">
        <v>3</v>
      </c>
      <c r="D732" s="3">
        <v>18.115000000000002</v>
      </c>
      <c r="E732">
        <v>2149</v>
      </c>
      <c r="G732">
        <f>E732+(SUM(F$3:F731))</f>
        <v>125531</v>
      </c>
    </row>
    <row r="733" spans="1:7" x14ac:dyDescent="0.25">
      <c r="A733" s="1">
        <v>41240</v>
      </c>
      <c r="B733" t="s">
        <v>6</v>
      </c>
      <c r="C733" s="2" t="s">
        <v>3</v>
      </c>
      <c r="D733" s="3">
        <v>17.835000000000001</v>
      </c>
      <c r="E733">
        <v>1674</v>
      </c>
      <c r="G733">
        <f>E733+(SUM(F$3:F732))</f>
        <v>125056</v>
      </c>
    </row>
    <row r="734" spans="1:7" x14ac:dyDescent="0.25">
      <c r="A734" s="1">
        <v>41241</v>
      </c>
      <c r="B734" t="s">
        <v>6</v>
      </c>
      <c r="C734" s="2" t="s">
        <v>3</v>
      </c>
      <c r="D734" s="3">
        <v>18.380000000000003</v>
      </c>
      <c r="E734">
        <v>1061</v>
      </c>
      <c r="G734">
        <f>E734+(SUM(F$3:F733))</f>
        <v>124443</v>
      </c>
    </row>
    <row r="735" spans="1:7" x14ac:dyDescent="0.25">
      <c r="A735" s="1">
        <v>41242</v>
      </c>
      <c r="B735" t="s">
        <v>6</v>
      </c>
      <c r="C735" s="2" t="s">
        <v>3</v>
      </c>
      <c r="D735" s="3">
        <v>18.274999999999999</v>
      </c>
      <c r="E735">
        <v>1924</v>
      </c>
      <c r="G735">
        <f>E735+(SUM(F$3:F734))</f>
        <v>125306</v>
      </c>
    </row>
    <row r="736" spans="1:7" x14ac:dyDescent="0.25">
      <c r="A736" s="1">
        <v>41243</v>
      </c>
      <c r="B736" t="s">
        <v>6</v>
      </c>
      <c r="C736" s="2" t="s">
        <v>3</v>
      </c>
      <c r="D736" s="3">
        <v>17.824999999999999</v>
      </c>
      <c r="E736">
        <v>1399</v>
      </c>
      <c r="G736">
        <f>E736+(SUM(F$3:F735))</f>
        <v>124781</v>
      </c>
    </row>
    <row r="737" spans="1:7" x14ac:dyDescent="0.25">
      <c r="A737" s="1">
        <v>41246</v>
      </c>
      <c r="B737" t="s">
        <v>6</v>
      </c>
      <c r="C737" s="2" t="s">
        <v>3</v>
      </c>
      <c r="D737" s="3">
        <v>17.46</v>
      </c>
      <c r="E737">
        <v>899</v>
      </c>
      <c r="G737">
        <f>E737+(SUM(F$3:F736))</f>
        <v>124281</v>
      </c>
    </row>
    <row r="738" spans="1:7" x14ac:dyDescent="0.25">
      <c r="A738" s="1">
        <v>41247</v>
      </c>
      <c r="B738" t="s">
        <v>2</v>
      </c>
      <c r="C738" s="2" t="s">
        <v>5</v>
      </c>
      <c r="D738" s="3">
        <v>17.34</v>
      </c>
      <c r="E738">
        <v>1031</v>
      </c>
      <c r="G738">
        <f>E738+(SUM(F$3:F737))</f>
        <v>124413</v>
      </c>
    </row>
    <row r="739" spans="1:7" x14ac:dyDescent="0.25">
      <c r="A739" s="1">
        <v>41248</v>
      </c>
      <c r="B739" t="s">
        <v>6</v>
      </c>
      <c r="C739" s="2" t="s">
        <v>5</v>
      </c>
      <c r="D739" s="3">
        <v>17.399999999999999</v>
      </c>
      <c r="E739">
        <v>928</v>
      </c>
      <c r="G739">
        <f>E739+(SUM(F$3:F738))</f>
        <v>124310</v>
      </c>
    </row>
    <row r="740" spans="1:7" x14ac:dyDescent="0.25">
      <c r="A740" s="1">
        <v>41249</v>
      </c>
      <c r="B740" t="s">
        <v>6</v>
      </c>
      <c r="C740" s="2" t="s">
        <v>3</v>
      </c>
      <c r="D740" s="3">
        <v>15.89</v>
      </c>
      <c r="E740">
        <v>1228</v>
      </c>
      <c r="G740">
        <f>E740+(SUM(F$3:F739))</f>
        <v>124610</v>
      </c>
    </row>
    <row r="741" spans="1:7" x14ac:dyDescent="0.25">
      <c r="A741" s="1">
        <v>41250</v>
      </c>
      <c r="B741" t="s">
        <v>6</v>
      </c>
      <c r="C741" s="2" t="s">
        <v>3</v>
      </c>
      <c r="D741" s="3">
        <v>15.16</v>
      </c>
      <c r="E741">
        <v>2265</v>
      </c>
      <c r="G741">
        <f>E741+(SUM(F$3:F740))</f>
        <v>125647</v>
      </c>
    </row>
    <row r="742" spans="1:7" x14ac:dyDescent="0.25">
      <c r="A742" s="1">
        <v>41253</v>
      </c>
      <c r="B742" t="s">
        <v>8</v>
      </c>
      <c r="C742" s="2" t="s">
        <v>5</v>
      </c>
      <c r="D742" s="3">
        <v>14.544999999999998</v>
      </c>
      <c r="E742">
        <v>1615</v>
      </c>
      <c r="G742">
        <f>E742+(SUM(F$3:F741))</f>
        <v>124997</v>
      </c>
    </row>
    <row r="743" spans="1:7" x14ac:dyDescent="0.25">
      <c r="A743" s="1">
        <v>41254</v>
      </c>
      <c r="B743" t="s">
        <v>8</v>
      </c>
      <c r="C743" s="2" t="s">
        <v>3</v>
      </c>
      <c r="D743" s="3">
        <v>14.94</v>
      </c>
      <c r="E743">
        <f>1768-135</f>
        <v>1633</v>
      </c>
      <c r="F743">
        <v>1768</v>
      </c>
      <c r="G743">
        <f>E743+(SUM(F$3:F742))</f>
        <v>125015</v>
      </c>
    </row>
    <row r="744" spans="1:7" x14ac:dyDescent="0.25">
      <c r="A744" s="1">
        <v>41255</v>
      </c>
      <c r="B744" t="s">
        <v>8</v>
      </c>
      <c r="C744" s="2" t="s">
        <v>3</v>
      </c>
      <c r="D744" s="3">
        <v>14.615</v>
      </c>
      <c r="E744">
        <v>-560</v>
      </c>
      <c r="G744">
        <f>E744+(SUM(F$3:F743))</f>
        <v>124590</v>
      </c>
    </row>
    <row r="745" spans="1:7" x14ac:dyDescent="0.25">
      <c r="A745" s="1">
        <v>41256</v>
      </c>
      <c r="B745" t="s">
        <v>4</v>
      </c>
      <c r="C745" s="2" t="s">
        <v>5</v>
      </c>
      <c r="D745" s="3">
        <v>13.99</v>
      </c>
      <c r="E745">
        <v>-1503</v>
      </c>
      <c r="G745">
        <f>E745+(SUM(F$3:F744))</f>
        <v>123647</v>
      </c>
    </row>
    <row r="746" spans="1:7" x14ac:dyDescent="0.25">
      <c r="A746" s="1">
        <v>41257</v>
      </c>
      <c r="B746" t="s">
        <v>7</v>
      </c>
      <c r="C746" s="2" t="s">
        <v>5</v>
      </c>
      <c r="D746" s="3">
        <v>13.71</v>
      </c>
      <c r="E746">
        <v>-503</v>
      </c>
      <c r="G746">
        <f>E746+(SUM(F$3:F745))</f>
        <v>124647</v>
      </c>
    </row>
    <row r="747" spans="1:7" x14ac:dyDescent="0.25">
      <c r="A747" s="1">
        <v>41260</v>
      </c>
      <c r="B747" t="s">
        <v>2</v>
      </c>
      <c r="C747" s="2" t="s">
        <v>5</v>
      </c>
      <c r="D747" s="3">
        <v>13.61</v>
      </c>
      <c r="E747">
        <v>-468</v>
      </c>
      <c r="G747">
        <f>E747+(SUM(F$3:F746))</f>
        <v>124682</v>
      </c>
    </row>
    <row r="748" spans="1:7" x14ac:dyDescent="0.25">
      <c r="A748" s="1">
        <v>41261</v>
      </c>
      <c r="B748" t="s">
        <v>2</v>
      </c>
      <c r="C748" s="2" t="s">
        <v>3</v>
      </c>
      <c r="D748" s="3">
        <v>13.085000000000001</v>
      </c>
      <c r="E748">
        <v>-1268</v>
      </c>
      <c r="G748">
        <f>E748+(SUM(F$3:F747))</f>
        <v>123882</v>
      </c>
    </row>
    <row r="749" spans="1:7" x14ac:dyDescent="0.25">
      <c r="A749" s="1">
        <v>41262</v>
      </c>
      <c r="B749" t="s">
        <v>2</v>
      </c>
      <c r="C749" s="2" t="s">
        <v>3</v>
      </c>
      <c r="D749" s="3">
        <v>13.085000000000001</v>
      </c>
      <c r="E749">
        <v>-1243</v>
      </c>
      <c r="G749">
        <f>E749+(SUM(F$3:F748))</f>
        <v>123907</v>
      </c>
    </row>
    <row r="750" spans="1:7" x14ac:dyDescent="0.25">
      <c r="A750" s="1">
        <v>41263</v>
      </c>
      <c r="B750" t="s">
        <v>2</v>
      </c>
      <c r="C750" s="2" t="s">
        <v>3</v>
      </c>
      <c r="D750" s="3">
        <v>13.395</v>
      </c>
      <c r="E750">
        <v>-2108</v>
      </c>
      <c r="G750">
        <f>E750+(SUM(F$3:F749))</f>
        <v>123042</v>
      </c>
    </row>
    <row r="751" spans="1:7" x14ac:dyDescent="0.25">
      <c r="A751" s="1">
        <v>41264</v>
      </c>
      <c r="B751" t="s">
        <v>7</v>
      </c>
      <c r="C751" s="2" t="s">
        <v>5</v>
      </c>
      <c r="D751" s="3">
        <v>14.01</v>
      </c>
      <c r="E751">
        <v>-1178</v>
      </c>
      <c r="G751">
        <f>E751+(SUM(F$3:F750))</f>
        <v>123972</v>
      </c>
    </row>
    <row r="752" spans="1:7" x14ac:dyDescent="0.25">
      <c r="A752" s="1">
        <v>41267</v>
      </c>
      <c r="B752" t="s">
        <v>7</v>
      </c>
      <c r="C752" s="2" t="s">
        <v>3</v>
      </c>
      <c r="D752" s="3">
        <v>13.73</v>
      </c>
      <c r="E752">
        <v>-643</v>
      </c>
      <c r="G752">
        <f>E752+(SUM(F$3:F751))</f>
        <v>124507</v>
      </c>
    </row>
    <row r="753" spans="1:7" x14ac:dyDescent="0.25">
      <c r="A753" s="1">
        <v>41269</v>
      </c>
      <c r="B753" t="s">
        <v>7</v>
      </c>
      <c r="C753" s="2" t="s">
        <v>3</v>
      </c>
      <c r="D753" s="3">
        <v>13.834999999999999</v>
      </c>
      <c r="E753">
        <v>162</v>
      </c>
      <c r="G753">
        <f>E753+(SUM(F$3:F752))</f>
        <v>125312</v>
      </c>
    </row>
    <row r="754" spans="1:7" x14ac:dyDescent="0.25">
      <c r="A754" s="1">
        <v>41270</v>
      </c>
      <c r="B754" t="s">
        <v>7</v>
      </c>
      <c r="C754" s="2" t="s">
        <v>3</v>
      </c>
      <c r="D754" s="3">
        <v>13.645</v>
      </c>
      <c r="E754">
        <v>-1713</v>
      </c>
      <c r="G754">
        <f>E754+(SUM(F$3:F753))</f>
        <v>123437</v>
      </c>
    </row>
    <row r="755" spans="1:7" x14ac:dyDescent="0.25">
      <c r="A755" s="1">
        <v>41271</v>
      </c>
      <c r="B755" t="s">
        <v>7</v>
      </c>
      <c r="C755" s="2" t="s">
        <v>3</v>
      </c>
      <c r="D755" s="3">
        <v>13.919999999999998</v>
      </c>
      <c r="E755">
        <v>-2663</v>
      </c>
      <c r="G755">
        <f>E755+(SUM(F$3:F754))</f>
        <v>122487</v>
      </c>
    </row>
    <row r="756" spans="1:7" x14ac:dyDescent="0.25">
      <c r="A756" s="1">
        <v>41274</v>
      </c>
      <c r="B756" t="s">
        <v>2</v>
      </c>
      <c r="C756" s="2" t="s">
        <v>5</v>
      </c>
      <c r="D756" s="3">
        <v>15.049999999999999</v>
      </c>
      <c r="E756">
        <v>377</v>
      </c>
      <c r="G756">
        <f>E756+(SUM(F$3:F755))</f>
        <v>125527</v>
      </c>
    </row>
    <row r="757" spans="1:7" x14ac:dyDescent="0.25">
      <c r="A757" s="1">
        <v>41276</v>
      </c>
      <c r="B757" t="s">
        <v>12</v>
      </c>
      <c r="C757" s="2" t="s">
        <v>5</v>
      </c>
      <c r="D757" s="3">
        <v>16.13</v>
      </c>
      <c r="E757">
        <v>722</v>
      </c>
      <c r="F757">
        <v>722</v>
      </c>
      <c r="G757">
        <f>E757+(SUM(F$3:F756))</f>
        <v>125872</v>
      </c>
    </row>
    <row r="758" spans="1:7" x14ac:dyDescent="0.25">
      <c r="A758" s="1">
        <v>41277</v>
      </c>
      <c r="B758" t="s">
        <v>12</v>
      </c>
      <c r="C758" s="2" t="s">
        <v>3</v>
      </c>
      <c r="D758" s="3">
        <v>16.145</v>
      </c>
      <c r="G758">
        <f>E758+(SUM(F$3:F757))</f>
        <v>125872</v>
      </c>
    </row>
    <row r="759" spans="1:7" x14ac:dyDescent="0.25">
      <c r="A759" s="1">
        <v>41278</v>
      </c>
      <c r="B759" t="s">
        <v>8</v>
      </c>
      <c r="C759" s="2" t="s">
        <v>5</v>
      </c>
      <c r="D759" s="3">
        <v>15.72</v>
      </c>
      <c r="G759">
        <f>E759+(SUM(F$3:F758))</f>
        <v>125872</v>
      </c>
    </row>
    <row r="760" spans="1:7" x14ac:dyDescent="0.25">
      <c r="A760" s="1">
        <v>41281</v>
      </c>
      <c r="B760" t="s">
        <v>6</v>
      </c>
      <c r="C760" s="2" t="s">
        <v>5</v>
      </c>
      <c r="D760" s="3">
        <v>15.75</v>
      </c>
      <c r="G760">
        <f>E760+(SUM(F$3:F759))</f>
        <v>125872</v>
      </c>
    </row>
    <row r="761" spans="1:7" x14ac:dyDescent="0.25">
      <c r="A761" s="1">
        <v>41282</v>
      </c>
      <c r="B761" t="s">
        <v>7</v>
      </c>
      <c r="C761" s="2" t="s">
        <v>5</v>
      </c>
      <c r="D761" s="3">
        <v>15.734999999999999</v>
      </c>
      <c r="G761">
        <f>E761+(SUM(F$3:F760))</f>
        <v>125872</v>
      </c>
    </row>
    <row r="762" spans="1:7" x14ac:dyDescent="0.25">
      <c r="A762" s="1">
        <v>41283</v>
      </c>
      <c r="B762" t="s">
        <v>7</v>
      </c>
      <c r="C762" s="2" t="s">
        <v>3</v>
      </c>
      <c r="D762" s="3">
        <v>15.79</v>
      </c>
      <c r="G762">
        <f>E762+(SUM(F$3:F761))</f>
        <v>125872</v>
      </c>
    </row>
    <row r="763" spans="1:7" x14ac:dyDescent="0.25">
      <c r="A763" s="1">
        <v>41284</v>
      </c>
      <c r="B763" t="s">
        <v>4</v>
      </c>
      <c r="C763" s="2" t="s">
        <v>5</v>
      </c>
      <c r="D763" s="3">
        <v>15.555000000000001</v>
      </c>
      <c r="G763">
        <f>E763+(SUM(F$3:F762))</f>
        <v>125872</v>
      </c>
    </row>
    <row r="764" spans="1:7" x14ac:dyDescent="0.25">
      <c r="A764" s="1">
        <v>41285</v>
      </c>
      <c r="B764" t="s">
        <v>7</v>
      </c>
      <c r="C764" s="2" t="s">
        <v>5</v>
      </c>
      <c r="D764" s="3">
        <v>15.205</v>
      </c>
      <c r="G764">
        <f>E764+(SUM(F$3:F763))</f>
        <v>125872</v>
      </c>
    </row>
    <row r="765" spans="1:7" x14ac:dyDescent="0.25">
      <c r="A765" s="1">
        <v>41288</v>
      </c>
      <c r="B765" t="s">
        <v>2</v>
      </c>
      <c r="C765" s="2" t="s">
        <v>5</v>
      </c>
      <c r="D765" s="3">
        <v>14.744999999999999</v>
      </c>
      <c r="G765">
        <f>E765+(SUM(F$3:F764))</f>
        <v>125872</v>
      </c>
    </row>
    <row r="766" spans="1:7" x14ac:dyDescent="0.25">
      <c r="A766" s="1">
        <v>41289</v>
      </c>
      <c r="B766" t="s">
        <v>4</v>
      </c>
      <c r="C766" s="2" t="s">
        <v>5</v>
      </c>
      <c r="D766" s="3">
        <v>14.875</v>
      </c>
      <c r="G766">
        <f>E766+(SUM(F$3:F765))</f>
        <v>125872</v>
      </c>
    </row>
    <row r="767" spans="1:7" x14ac:dyDescent="0.25">
      <c r="A767" s="1">
        <v>41290</v>
      </c>
      <c r="B767" t="s">
        <v>2</v>
      </c>
      <c r="C767" s="2" t="s">
        <v>5</v>
      </c>
      <c r="D767" s="3">
        <v>14.34</v>
      </c>
      <c r="G767">
        <f>E767+(SUM(F$3:F766))</f>
        <v>125872</v>
      </c>
    </row>
    <row r="768" spans="1:7" x14ac:dyDescent="0.25">
      <c r="A768" s="1">
        <v>41291</v>
      </c>
      <c r="B768" t="s">
        <v>2</v>
      </c>
      <c r="C768" s="2" t="s">
        <v>3</v>
      </c>
      <c r="D768" s="3">
        <v>14.16</v>
      </c>
      <c r="G768">
        <f>E768+(SUM(F$3:F767))</f>
        <v>125872</v>
      </c>
    </row>
    <row r="769" spans="1:7" x14ac:dyDescent="0.25">
      <c r="A769" s="1">
        <v>41292</v>
      </c>
      <c r="B769" t="s">
        <v>2</v>
      </c>
      <c r="C769" s="2" t="s">
        <v>3</v>
      </c>
      <c r="D769" s="3">
        <v>14.02</v>
      </c>
      <c r="G769">
        <f>E769+(SUM(F$3:F768))</f>
        <v>125872</v>
      </c>
    </row>
    <row r="770" spans="1:7" x14ac:dyDescent="0.25">
      <c r="A770" s="1">
        <v>41296</v>
      </c>
      <c r="B770" t="s">
        <v>6</v>
      </c>
      <c r="C770" s="2" t="s">
        <v>5</v>
      </c>
      <c r="D770" s="3">
        <v>14.015000000000001</v>
      </c>
      <c r="G770">
        <f>E770+(SUM(F$3:F769))</f>
        <v>125872</v>
      </c>
    </row>
    <row r="771" spans="1:7" x14ac:dyDescent="0.25">
      <c r="A771" s="1">
        <v>41297</v>
      </c>
      <c r="B771" t="s">
        <v>6</v>
      </c>
      <c r="C771" s="2" t="s">
        <v>3</v>
      </c>
      <c r="D771" s="3">
        <v>12.744999999999999</v>
      </c>
      <c r="G771">
        <f>E771+(SUM(F$3:F770))</f>
        <v>125872</v>
      </c>
    </row>
    <row r="772" spans="1:7" x14ac:dyDescent="0.25">
      <c r="A772" s="1">
        <v>41298</v>
      </c>
      <c r="B772" t="s">
        <v>2</v>
      </c>
      <c r="C772" s="2" t="s">
        <v>5</v>
      </c>
      <c r="D772" s="3">
        <v>13.01</v>
      </c>
      <c r="G772">
        <f>E772+(SUM(F$3:F771))</f>
        <v>125872</v>
      </c>
    </row>
    <row r="773" spans="1:7" x14ac:dyDescent="0.25">
      <c r="A773" s="1">
        <v>41299</v>
      </c>
      <c r="B773" t="s">
        <v>6</v>
      </c>
      <c r="C773" s="2" t="s">
        <v>5</v>
      </c>
      <c r="D773" s="3">
        <v>12.77</v>
      </c>
      <c r="G773">
        <f>E773+(SUM(F$3:F772))</f>
        <v>125872</v>
      </c>
    </row>
    <row r="774" spans="1:7" x14ac:dyDescent="0.25">
      <c r="A774" s="1">
        <v>41302</v>
      </c>
      <c r="B774" t="s">
        <v>2</v>
      </c>
      <c r="C774" s="2" t="s">
        <v>5</v>
      </c>
      <c r="D774" s="3">
        <v>12.1</v>
      </c>
      <c r="G774">
        <f>E774+(SUM(F$3:F773))</f>
        <v>125872</v>
      </c>
    </row>
    <row r="775" spans="1:7" x14ac:dyDescent="0.25">
      <c r="A775" s="1">
        <v>41303</v>
      </c>
      <c r="B775" t="s">
        <v>6</v>
      </c>
      <c r="C775" s="2" t="s">
        <v>5</v>
      </c>
      <c r="D775" s="3">
        <v>11.845000000000001</v>
      </c>
      <c r="G775">
        <f>E775+(SUM(F$3:F774))</f>
        <v>125872</v>
      </c>
    </row>
    <row r="776" spans="1:7" x14ac:dyDescent="0.25">
      <c r="A776" s="1">
        <v>41304</v>
      </c>
      <c r="B776" t="s">
        <v>2</v>
      </c>
      <c r="C776" s="2" t="s">
        <v>5</v>
      </c>
      <c r="D776" s="3">
        <v>10.84</v>
      </c>
      <c r="G776">
        <f>E776+(SUM(F$3:F775))</f>
        <v>125872</v>
      </c>
    </row>
    <row r="777" spans="1:7" x14ac:dyDescent="0.25">
      <c r="A777" s="1">
        <v>41305</v>
      </c>
      <c r="B777" t="s">
        <v>2</v>
      </c>
      <c r="C777" s="2" t="s">
        <v>3</v>
      </c>
      <c r="D777" s="3">
        <v>9.3600000000000012</v>
      </c>
      <c r="G777">
        <f>E777+(SUM(F$3:F776))</f>
        <v>125872</v>
      </c>
    </row>
    <row r="778" spans="1:7" x14ac:dyDescent="0.25">
      <c r="A778" s="1">
        <v>41306</v>
      </c>
      <c r="B778" t="s">
        <v>6</v>
      </c>
      <c r="C778" s="2" t="s">
        <v>5</v>
      </c>
      <c r="D778" s="3">
        <v>9.7050000000000001</v>
      </c>
      <c r="G778">
        <f>E778+(SUM(F$3:F777))</f>
        <v>125872</v>
      </c>
    </row>
    <row r="779" spans="1:7" x14ac:dyDescent="0.25">
      <c r="A779" s="1">
        <v>41309</v>
      </c>
      <c r="B779" t="s">
        <v>4</v>
      </c>
      <c r="C779" s="2" t="s">
        <v>5</v>
      </c>
      <c r="D779" s="3">
        <v>10.14</v>
      </c>
      <c r="G779">
        <f>E779+(SUM(F$3:F778))</f>
        <v>125872</v>
      </c>
    </row>
    <row r="780" spans="1:7" x14ac:dyDescent="0.25">
      <c r="A780" s="1">
        <v>41310</v>
      </c>
      <c r="B780" t="s">
        <v>2</v>
      </c>
      <c r="C780" s="2" t="s">
        <v>5</v>
      </c>
      <c r="D780" s="3">
        <v>10.64</v>
      </c>
      <c r="G780">
        <f>E780+(SUM(F$3:F779))</f>
        <v>125872</v>
      </c>
    </row>
    <row r="781" spans="1:7" x14ac:dyDescent="0.25">
      <c r="A781" s="1">
        <v>41311</v>
      </c>
      <c r="B781" t="s">
        <v>7</v>
      </c>
      <c r="C781" s="2" t="s">
        <v>5</v>
      </c>
      <c r="D781" s="3">
        <v>10.57</v>
      </c>
      <c r="G781">
        <f>E781+(SUM(F$3:F780))</f>
        <v>125872</v>
      </c>
    </row>
    <row r="782" spans="1:7" x14ac:dyDescent="0.25">
      <c r="A782" s="1">
        <v>41312</v>
      </c>
      <c r="B782" t="s">
        <v>4</v>
      </c>
      <c r="C782" s="2" t="s">
        <v>5</v>
      </c>
      <c r="D782" s="3">
        <v>10.93</v>
      </c>
      <c r="G782">
        <f>E782+(SUM(F$3:F781))</f>
        <v>125872</v>
      </c>
    </row>
    <row r="783" spans="1:7" x14ac:dyDescent="0.25">
      <c r="A783" s="1">
        <v>41313</v>
      </c>
      <c r="B783" t="s">
        <v>2</v>
      </c>
      <c r="C783" s="2" t="s">
        <v>5</v>
      </c>
      <c r="D783" s="3">
        <v>10.809999999999999</v>
      </c>
      <c r="G783">
        <f>E783+(SUM(F$3:F782))</f>
        <v>125872</v>
      </c>
    </row>
    <row r="784" spans="1:7" x14ac:dyDescent="0.25">
      <c r="A784" s="1">
        <v>41316</v>
      </c>
      <c r="B784" t="s">
        <v>2</v>
      </c>
      <c r="C784" s="2" t="s">
        <v>3</v>
      </c>
      <c r="D784" s="3">
        <v>10.794999999999998</v>
      </c>
      <c r="G784">
        <f>E784+(SUM(F$3:F783))</f>
        <v>125872</v>
      </c>
    </row>
    <row r="785" spans="1:7" x14ac:dyDescent="0.25">
      <c r="A785" s="1">
        <v>41317</v>
      </c>
      <c r="B785" t="s">
        <v>7</v>
      </c>
      <c r="C785" s="2" t="s">
        <v>5</v>
      </c>
      <c r="D785" s="3">
        <v>10.82</v>
      </c>
      <c r="G785">
        <f>E785+(SUM(F$3:F784))</f>
        <v>125872</v>
      </c>
    </row>
    <row r="786" spans="1:7" x14ac:dyDescent="0.25">
      <c r="A786" s="1">
        <v>41318</v>
      </c>
      <c r="B786" t="s">
        <v>7</v>
      </c>
      <c r="C786" s="2" t="s">
        <v>3</v>
      </c>
      <c r="D786" s="3">
        <v>10.760000000000002</v>
      </c>
      <c r="G786">
        <f>E786+(SUM(F$3:F785))</f>
        <v>125872</v>
      </c>
    </row>
    <row r="787" spans="1:7" x14ac:dyDescent="0.25">
      <c r="A787" s="1">
        <v>41319</v>
      </c>
      <c r="B787" t="s">
        <v>7</v>
      </c>
      <c r="C787" s="2" t="s">
        <v>3</v>
      </c>
      <c r="D787" s="3">
        <v>10.9</v>
      </c>
      <c r="G787">
        <f>E787+(SUM(F$3:F786))</f>
        <v>125872</v>
      </c>
    </row>
    <row r="788" spans="1:7" x14ac:dyDescent="0.25">
      <c r="A788" s="1">
        <v>41320</v>
      </c>
      <c r="B788" t="s">
        <v>7</v>
      </c>
      <c r="C788" s="2" t="s">
        <v>3</v>
      </c>
      <c r="D788" s="3">
        <v>10.734999999999999</v>
      </c>
      <c r="G788">
        <f>E788+(SUM(F$3:F787))</f>
        <v>125872</v>
      </c>
    </row>
    <row r="789" spans="1:7" x14ac:dyDescent="0.25">
      <c r="A789" s="1">
        <v>41324</v>
      </c>
      <c r="B789" t="s">
        <v>7</v>
      </c>
      <c r="C789" s="2" t="s">
        <v>3</v>
      </c>
      <c r="D789" s="3">
        <v>10.79</v>
      </c>
      <c r="G789">
        <f>E789+(SUM(F$3:F788))</f>
        <v>125872</v>
      </c>
    </row>
    <row r="790" spans="1:7" x14ac:dyDescent="0.25">
      <c r="A790" s="1">
        <v>41325</v>
      </c>
      <c r="B790" t="s">
        <v>7</v>
      </c>
      <c r="C790" s="2" t="s">
        <v>3</v>
      </c>
      <c r="D790" s="3">
        <v>11.21</v>
      </c>
      <c r="G790">
        <f>E790+(SUM(F$3:F789))</f>
        <v>125872</v>
      </c>
    </row>
    <row r="791" spans="1:7" x14ac:dyDescent="0.25">
      <c r="A791" s="1">
        <v>41326</v>
      </c>
      <c r="B791" t="s">
        <v>7</v>
      </c>
      <c r="C791" s="2" t="s">
        <v>3</v>
      </c>
      <c r="D791" s="3">
        <v>11.59</v>
      </c>
      <c r="G791">
        <f>E791+(SUM(F$3:F790))</f>
        <v>125872</v>
      </c>
    </row>
    <row r="792" spans="1:7" x14ac:dyDescent="0.25">
      <c r="A792" s="1">
        <v>41327</v>
      </c>
      <c r="B792" t="s">
        <v>7</v>
      </c>
      <c r="C792" s="2" t="s">
        <v>3</v>
      </c>
      <c r="D792" s="3">
        <v>11.76</v>
      </c>
      <c r="G792">
        <f>E792+(SUM(F$3:F791))</f>
        <v>125872</v>
      </c>
    </row>
    <row r="793" spans="1:7" x14ac:dyDescent="0.25">
      <c r="A793" s="1">
        <v>41330</v>
      </c>
      <c r="B793" t="s">
        <v>7</v>
      </c>
      <c r="C793" s="2" t="s">
        <v>3</v>
      </c>
      <c r="D793" s="3">
        <v>13.25</v>
      </c>
      <c r="G793">
        <f>E793+(SUM(F$3:F792))</f>
        <v>125872</v>
      </c>
    </row>
    <row r="794" spans="1:7" x14ac:dyDescent="0.25">
      <c r="A794" s="1">
        <v>41331</v>
      </c>
      <c r="B794" t="s">
        <v>2</v>
      </c>
      <c r="C794" s="2" t="s">
        <v>5</v>
      </c>
      <c r="D794" s="3">
        <v>13.574999999999999</v>
      </c>
      <c r="G794">
        <f>E794+(SUM(F$3:F793))</f>
        <v>125872</v>
      </c>
    </row>
    <row r="795" spans="1:7" x14ac:dyDescent="0.25">
      <c r="A795" s="1">
        <v>41332</v>
      </c>
      <c r="B795" t="s">
        <v>2</v>
      </c>
      <c r="C795" s="2" t="s">
        <v>3</v>
      </c>
      <c r="D795" s="3">
        <v>14.27</v>
      </c>
      <c r="G795">
        <f>E795+(SUM(F$3:F794))</f>
        <v>125872</v>
      </c>
    </row>
    <row r="796" spans="1:7" x14ac:dyDescent="0.25">
      <c r="A796" s="1">
        <v>41333</v>
      </c>
      <c r="B796" t="s">
        <v>2</v>
      </c>
      <c r="C796" s="2" t="s">
        <v>3</v>
      </c>
      <c r="D796" s="3">
        <v>14.495000000000001</v>
      </c>
      <c r="G796">
        <f>E796+(SUM(F$3:F795))</f>
        <v>125872</v>
      </c>
    </row>
    <row r="797" spans="1:7" x14ac:dyDescent="0.25">
      <c r="A797" s="1">
        <v>41334</v>
      </c>
      <c r="B797" t="s">
        <v>2</v>
      </c>
      <c r="C797" s="2" t="s">
        <v>3</v>
      </c>
      <c r="D797" s="3">
        <v>15.069999999999999</v>
      </c>
      <c r="G797">
        <f>E797+(SUM(F$3:F796))</f>
        <v>125872</v>
      </c>
    </row>
    <row r="798" spans="1:7" x14ac:dyDescent="0.25">
      <c r="A798" s="1">
        <v>41337</v>
      </c>
      <c r="B798" t="s">
        <v>2</v>
      </c>
      <c r="C798" s="2" t="s">
        <v>3</v>
      </c>
      <c r="D798" s="3">
        <v>14.91</v>
      </c>
      <c r="G798">
        <f>E798+(SUM(F$3:F797))</f>
        <v>125872</v>
      </c>
    </row>
    <row r="799" spans="1:7" x14ac:dyDescent="0.25">
      <c r="A799" s="1">
        <v>41338</v>
      </c>
      <c r="B799" t="s">
        <v>12</v>
      </c>
      <c r="C799" s="2" t="s">
        <v>5</v>
      </c>
      <c r="D799" s="3">
        <v>14.895</v>
      </c>
      <c r="G799">
        <f>E799+(SUM(F$3:F798))</f>
        <v>125872</v>
      </c>
    </row>
    <row r="800" spans="1:7" x14ac:dyDescent="0.25">
      <c r="A800" s="1">
        <v>41339</v>
      </c>
      <c r="B800" t="s">
        <v>8</v>
      </c>
      <c r="C800" s="2" t="s">
        <v>5</v>
      </c>
      <c r="D800" s="3">
        <v>14.305000000000001</v>
      </c>
      <c r="G800">
        <f>E800+(SUM(F$3:F799))</f>
        <v>125872</v>
      </c>
    </row>
    <row r="801" spans="1:7" x14ac:dyDescent="0.25">
      <c r="A801" s="1">
        <v>41340</v>
      </c>
      <c r="B801" t="s">
        <v>8</v>
      </c>
      <c r="C801" s="2" t="s">
        <v>3</v>
      </c>
      <c r="D801" s="3">
        <v>14.12</v>
      </c>
      <c r="G801">
        <f>E801+(SUM(F$3:F800))</f>
        <v>125872</v>
      </c>
    </row>
    <row r="802" spans="1:7" x14ac:dyDescent="0.25">
      <c r="A802" s="1">
        <v>41341</v>
      </c>
      <c r="B802" t="s">
        <v>8</v>
      </c>
      <c r="C802" s="2" t="s">
        <v>3</v>
      </c>
      <c r="D802" s="3">
        <v>13.870000000000001</v>
      </c>
      <c r="G802">
        <f>E802+(SUM(F$3:F801))</f>
        <v>125872</v>
      </c>
    </row>
    <row r="803" spans="1:7" x14ac:dyDescent="0.25">
      <c r="A803" s="1">
        <v>41344</v>
      </c>
      <c r="B803" t="s">
        <v>8</v>
      </c>
      <c r="C803" s="2" t="s">
        <v>3</v>
      </c>
      <c r="D803" s="3">
        <v>13.86</v>
      </c>
      <c r="G803">
        <f>E803+(SUM(F$3:F802))</f>
        <v>125872</v>
      </c>
    </row>
    <row r="804" spans="1:7" x14ac:dyDescent="0.25">
      <c r="A804" s="1">
        <v>41345</v>
      </c>
      <c r="B804" t="s">
        <v>6</v>
      </c>
      <c r="C804" s="2" t="s">
        <v>5</v>
      </c>
      <c r="D804" s="3">
        <v>14.05</v>
      </c>
      <c r="G804">
        <f>E804+(SUM(F$3:F803))</f>
        <v>125872</v>
      </c>
    </row>
    <row r="805" spans="1:7" x14ac:dyDescent="0.25">
      <c r="A805" s="1">
        <v>41346</v>
      </c>
      <c r="B805" t="s">
        <v>6</v>
      </c>
      <c r="C805" s="2" t="s">
        <v>3</v>
      </c>
      <c r="D805" s="3">
        <v>14.15</v>
      </c>
      <c r="G805">
        <f>E805+(SUM(F$3:F804))</f>
        <v>125872</v>
      </c>
    </row>
    <row r="806" spans="1:7" x14ac:dyDescent="0.25">
      <c r="A806" s="1">
        <v>41347</v>
      </c>
      <c r="B806" t="s">
        <v>6</v>
      </c>
      <c r="C806" s="2" t="s">
        <v>3</v>
      </c>
      <c r="D806" s="3">
        <v>14.154999999999999</v>
      </c>
      <c r="G806">
        <f>E806+(SUM(F$3:F805))</f>
        <v>125872</v>
      </c>
    </row>
    <row r="807" spans="1:7" x14ac:dyDescent="0.25">
      <c r="A807" s="1">
        <v>41348</v>
      </c>
      <c r="B807" t="s">
        <v>2</v>
      </c>
      <c r="C807" s="2" t="s">
        <v>5</v>
      </c>
      <c r="D807" s="3">
        <v>14.39</v>
      </c>
      <c r="G807">
        <f>E807+(SUM(F$3:F806))</f>
        <v>125872</v>
      </c>
    </row>
    <row r="808" spans="1:7" x14ac:dyDescent="0.25">
      <c r="A808" s="1">
        <v>41351</v>
      </c>
      <c r="B808" t="s">
        <v>7</v>
      </c>
      <c r="C808" s="2" t="s">
        <v>5</v>
      </c>
      <c r="D808" s="3">
        <v>14.684999999999999</v>
      </c>
      <c r="G808">
        <f>E808+(SUM(F$3:F807))</f>
        <v>125872</v>
      </c>
    </row>
    <row r="809" spans="1:7" x14ac:dyDescent="0.25">
      <c r="A809" s="1">
        <v>41352</v>
      </c>
      <c r="B809" t="s">
        <v>7</v>
      </c>
      <c r="C809" s="2" t="s">
        <v>3</v>
      </c>
      <c r="D809" s="3">
        <v>15.06</v>
      </c>
      <c r="G809">
        <f>E809+(SUM(F$3:F808))</f>
        <v>125872</v>
      </c>
    </row>
    <row r="810" spans="1:7" x14ac:dyDescent="0.25">
      <c r="A810" s="1">
        <v>41353</v>
      </c>
      <c r="B810" t="s">
        <v>4</v>
      </c>
      <c r="C810" s="2" t="s">
        <v>5</v>
      </c>
      <c r="D810" s="3">
        <v>14.734999999999999</v>
      </c>
      <c r="G810">
        <f>E810+(SUM(F$3:F809))</f>
        <v>125872</v>
      </c>
    </row>
    <row r="811" spans="1:7" x14ac:dyDescent="0.25">
      <c r="A811" s="1">
        <v>41354</v>
      </c>
      <c r="B811" t="s">
        <v>7</v>
      </c>
      <c r="C811" s="2" t="s">
        <v>5</v>
      </c>
      <c r="D811" s="3">
        <v>14.830000000000002</v>
      </c>
      <c r="G811">
        <f>E811+(SUM(F$3:F810))</f>
        <v>125872</v>
      </c>
    </row>
    <row r="812" spans="1:7" x14ac:dyDescent="0.25">
      <c r="A812" s="1">
        <v>41355</v>
      </c>
      <c r="B812" t="s">
        <v>2</v>
      </c>
      <c r="C812" s="2" t="s">
        <v>5</v>
      </c>
      <c r="D812" s="3">
        <v>14.715</v>
      </c>
      <c r="G812">
        <f>E812+(SUM(F$3:F811))</f>
        <v>125872</v>
      </c>
    </row>
    <row r="813" spans="1:7" x14ac:dyDescent="0.25">
      <c r="A813" s="1">
        <v>41358</v>
      </c>
      <c r="B813" t="s">
        <v>4</v>
      </c>
      <c r="C813" s="2" t="s">
        <v>5</v>
      </c>
      <c r="D813" s="3">
        <v>13.745000000000001</v>
      </c>
      <c r="G813">
        <f>E813+(SUM(F$3:F812))</f>
        <v>125872</v>
      </c>
    </row>
    <row r="814" spans="1:7" x14ac:dyDescent="0.25">
      <c r="A814" s="1">
        <v>41359</v>
      </c>
      <c r="B814" t="s">
        <v>4</v>
      </c>
      <c r="C814" s="2" t="s">
        <v>3</v>
      </c>
      <c r="D814" s="3">
        <v>13.65</v>
      </c>
      <c r="G814">
        <f>E814+(SUM(F$3:F813))</f>
        <v>125872</v>
      </c>
    </row>
    <row r="815" spans="1:7" x14ac:dyDescent="0.25">
      <c r="A815" s="1">
        <v>41360</v>
      </c>
      <c r="B815" t="s">
        <v>4</v>
      </c>
      <c r="C815" s="2" t="s">
        <v>3</v>
      </c>
      <c r="D815" s="3">
        <v>12.984999999999999</v>
      </c>
      <c r="G815">
        <f>E815+(SUM(F$3:F814))</f>
        <v>125872</v>
      </c>
    </row>
    <row r="816" spans="1:7" x14ac:dyDescent="0.25">
      <c r="A816" s="1">
        <v>41361</v>
      </c>
      <c r="B816" t="s">
        <v>2</v>
      </c>
      <c r="C816" s="2" t="s">
        <v>5</v>
      </c>
      <c r="D816" s="3">
        <v>12.805</v>
      </c>
      <c r="G816">
        <f>E816+(SUM(F$3:F815))</f>
        <v>125872</v>
      </c>
    </row>
    <row r="817" spans="1:7" x14ac:dyDescent="0.25">
      <c r="A817" s="1">
        <v>41365</v>
      </c>
      <c r="B817" t="s">
        <v>4</v>
      </c>
      <c r="C817" s="2" t="s">
        <v>5</v>
      </c>
      <c r="D817" s="3">
        <v>12.46</v>
      </c>
      <c r="G817">
        <f>E817+(SUM(F$3:F816))</f>
        <v>125872</v>
      </c>
    </row>
    <row r="818" spans="1:7" x14ac:dyDescent="0.25">
      <c r="A818" s="1">
        <v>41366</v>
      </c>
      <c r="B818" t="s">
        <v>4</v>
      </c>
      <c r="C818" s="2" t="s">
        <v>3</v>
      </c>
      <c r="D818" s="3">
        <v>12.34</v>
      </c>
      <c r="G818">
        <f>E818+(SUM(F$3:F817))</f>
        <v>125872</v>
      </c>
    </row>
    <row r="819" spans="1:7" x14ac:dyDescent="0.25">
      <c r="A819" s="1">
        <v>41367</v>
      </c>
      <c r="B819" t="s">
        <v>7</v>
      </c>
      <c r="C819" s="2" t="s">
        <v>5</v>
      </c>
      <c r="D819" s="3">
        <v>12.555</v>
      </c>
      <c r="G819">
        <f>E819+(SUM(F$3:F818))</f>
        <v>125872</v>
      </c>
    </row>
    <row r="820" spans="1:7" x14ac:dyDescent="0.25">
      <c r="A820" s="1">
        <v>41368</v>
      </c>
      <c r="B820" t="s">
        <v>2</v>
      </c>
      <c r="C820" s="2" t="s">
        <v>5</v>
      </c>
      <c r="D820" s="3">
        <v>12.715</v>
      </c>
      <c r="G820">
        <f>E820+(SUM(F$3:F819))</f>
        <v>125872</v>
      </c>
    </row>
    <row r="821" spans="1:7" x14ac:dyDescent="0.25">
      <c r="A821" s="1">
        <v>41369</v>
      </c>
      <c r="B821" t="s">
        <v>4</v>
      </c>
      <c r="C821" s="2" t="s">
        <v>5</v>
      </c>
      <c r="D821" s="3">
        <v>13.520000000000001</v>
      </c>
      <c r="G821">
        <f>E821+(SUM(F$3:F820))</f>
        <v>125872</v>
      </c>
    </row>
    <row r="822" spans="1:7" x14ac:dyDescent="0.25">
      <c r="A822" s="1">
        <v>41372</v>
      </c>
      <c r="B822" t="s">
        <v>2</v>
      </c>
      <c r="C822" s="2" t="s">
        <v>5</v>
      </c>
      <c r="D822" s="3">
        <v>13.759999999999998</v>
      </c>
      <c r="G822">
        <f>E822+(SUM(F$3:F821))</f>
        <v>125872</v>
      </c>
    </row>
    <row r="823" spans="1:7" x14ac:dyDescent="0.25">
      <c r="A823" s="1">
        <v>41373</v>
      </c>
      <c r="B823" t="s">
        <v>2</v>
      </c>
      <c r="C823" s="2" t="s">
        <v>3</v>
      </c>
      <c r="D823" s="3">
        <v>13.975</v>
      </c>
      <c r="G823">
        <f>E823+(SUM(F$3:F822))</f>
        <v>125872</v>
      </c>
    </row>
    <row r="824" spans="1:7" x14ac:dyDescent="0.25">
      <c r="A824" s="1">
        <v>41374</v>
      </c>
      <c r="B824" t="s">
        <v>6</v>
      </c>
      <c r="C824" s="2" t="s">
        <v>5</v>
      </c>
      <c r="D824" s="3">
        <v>14.59</v>
      </c>
      <c r="G824">
        <f>E824+(SUM(F$3:F823))</f>
        <v>125872</v>
      </c>
    </row>
    <row r="825" spans="1:7" x14ac:dyDescent="0.25">
      <c r="A825" s="1">
        <v>41375</v>
      </c>
      <c r="B825" t="s">
        <v>6</v>
      </c>
      <c r="C825" s="2" t="s">
        <v>3</v>
      </c>
      <c r="D825" s="3">
        <v>14.73</v>
      </c>
      <c r="G825">
        <f>E825+(SUM(F$3:F824))</f>
        <v>125872</v>
      </c>
    </row>
    <row r="826" spans="1:7" x14ac:dyDescent="0.25">
      <c r="A826" s="1">
        <v>41376</v>
      </c>
      <c r="B826" t="s">
        <v>6</v>
      </c>
      <c r="C826" s="2" t="s">
        <v>3</v>
      </c>
      <c r="D826" s="3">
        <v>14.915000000000001</v>
      </c>
      <c r="G826">
        <f>E826+(SUM(F$3:F825))</f>
        <v>125872</v>
      </c>
    </row>
    <row r="827" spans="1:7" x14ac:dyDescent="0.25">
      <c r="A827" s="1">
        <v>41379</v>
      </c>
      <c r="B827" t="s">
        <v>7</v>
      </c>
      <c r="C827" s="2" t="s">
        <v>5</v>
      </c>
      <c r="D827" s="3">
        <v>16.055</v>
      </c>
      <c r="G827">
        <f>E827+(SUM(F$3:F826))</f>
        <v>125872</v>
      </c>
    </row>
    <row r="828" spans="1:7" x14ac:dyDescent="0.25">
      <c r="A828" s="1">
        <v>41380</v>
      </c>
      <c r="B828" t="s">
        <v>4</v>
      </c>
      <c r="C828" s="2" t="s">
        <v>5</v>
      </c>
      <c r="D828" s="3">
        <v>16.425000000000001</v>
      </c>
      <c r="G828">
        <f>E828+(SUM(F$3:F827))</f>
        <v>125872</v>
      </c>
    </row>
    <row r="829" spans="1:7" x14ac:dyDescent="0.25">
      <c r="A829" s="1">
        <v>41381</v>
      </c>
      <c r="B829" t="s">
        <v>7</v>
      </c>
      <c r="C829" s="2" t="s">
        <v>5</v>
      </c>
      <c r="D829" s="3">
        <v>17.03</v>
      </c>
      <c r="G829">
        <f>E829+(SUM(F$3:F828))</f>
        <v>125872</v>
      </c>
    </row>
    <row r="830" spans="1:7" x14ac:dyDescent="0.25">
      <c r="A830" s="1">
        <v>41382</v>
      </c>
      <c r="B830" t="s">
        <v>7</v>
      </c>
      <c r="C830" s="2" t="s">
        <v>3</v>
      </c>
      <c r="D830" s="3">
        <v>17.29</v>
      </c>
      <c r="G830">
        <f>E830+(SUM(F$3:F829))</f>
        <v>125872</v>
      </c>
    </row>
    <row r="831" spans="1:7" x14ac:dyDescent="0.25">
      <c r="A831" s="1">
        <v>41383</v>
      </c>
      <c r="B831" t="s">
        <v>6</v>
      </c>
      <c r="C831" s="2" t="s">
        <v>5</v>
      </c>
      <c r="D831" s="3">
        <v>17.21</v>
      </c>
      <c r="G831">
        <f>E831+(SUM(F$3:F830))</f>
        <v>125872</v>
      </c>
    </row>
    <row r="832" spans="1:7" x14ac:dyDescent="0.25">
      <c r="A832" s="1">
        <v>41386</v>
      </c>
      <c r="B832" t="s">
        <v>8</v>
      </c>
      <c r="C832" s="2" t="s">
        <v>5</v>
      </c>
      <c r="D832" s="3">
        <v>17.484999999999999</v>
      </c>
      <c r="G832">
        <f>E832+(SUM(F$3:F831))</f>
        <v>125872</v>
      </c>
    </row>
    <row r="833" spans="1:7" x14ac:dyDescent="0.25">
      <c r="A833" s="1">
        <v>41387</v>
      </c>
      <c r="B833" t="s">
        <v>12</v>
      </c>
      <c r="C833" s="2" t="s">
        <v>5</v>
      </c>
      <c r="D833" s="3">
        <v>17.405000000000001</v>
      </c>
      <c r="G833">
        <f>E833+(SUM(F$3:F832))</f>
        <v>125872</v>
      </c>
    </row>
    <row r="834" spans="1:7" x14ac:dyDescent="0.25">
      <c r="A834" s="1">
        <v>41388</v>
      </c>
      <c r="B834" t="s">
        <v>8</v>
      </c>
      <c r="C834" s="2" t="s">
        <v>5</v>
      </c>
      <c r="D834" s="3">
        <v>17.145</v>
      </c>
      <c r="G834">
        <f>E834+(SUM(F$3:F833))</f>
        <v>125872</v>
      </c>
    </row>
    <row r="835" spans="1:7" x14ac:dyDescent="0.25">
      <c r="A835" s="1">
        <v>41389</v>
      </c>
      <c r="B835" t="s">
        <v>8</v>
      </c>
      <c r="C835" s="2" t="s">
        <v>3</v>
      </c>
      <c r="D835" s="3">
        <v>17.22</v>
      </c>
      <c r="G835">
        <f>E835+(SUM(F$3:F834))</f>
        <v>125872</v>
      </c>
    </row>
    <row r="836" spans="1:7" x14ac:dyDescent="0.25">
      <c r="A836" s="1">
        <v>41390</v>
      </c>
      <c r="B836" t="s">
        <v>2</v>
      </c>
      <c r="C836" s="2" t="s">
        <v>5</v>
      </c>
      <c r="D836" s="3">
        <v>17.105</v>
      </c>
      <c r="G836">
        <f>E836+(SUM(F$3:F835))</f>
        <v>125872</v>
      </c>
    </row>
    <row r="837" spans="1:7" x14ac:dyDescent="0.25">
      <c r="A837" s="1">
        <v>41393</v>
      </c>
      <c r="B837" t="s">
        <v>6</v>
      </c>
      <c r="C837" s="2" t="s">
        <v>5</v>
      </c>
      <c r="D837" s="3">
        <v>17.190000000000001</v>
      </c>
      <c r="G837">
        <f>E837+(SUM(F$3:F836))</f>
        <v>125872</v>
      </c>
    </row>
    <row r="838" spans="1:7" x14ac:dyDescent="0.25">
      <c r="A838" s="1">
        <v>41394</v>
      </c>
      <c r="B838" t="s">
        <v>8</v>
      </c>
      <c r="C838" s="2" t="s">
        <v>5</v>
      </c>
      <c r="D838" s="3">
        <v>17.164999999999999</v>
      </c>
      <c r="G838">
        <f>E838+(SUM(F$3:F837))</f>
        <v>125872</v>
      </c>
    </row>
    <row r="839" spans="1:7" x14ac:dyDescent="0.25">
      <c r="A839" s="1">
        <v>41395</v>
      </c>
      <c r="B839" t="s">
        <v>2</v>
      </c>
      <c r="C839" s="2" t="s">
        <v>5</v>
      </c>
      <c r="D839" s="3">
        <v>16.850000000000001</v>
      </c>
      <c r="G839">
        <f>E839+(SUM(F$3:F838))</f>
        <v>125872</v>
      </c>
    </row>
    <row r="840" spans="1:7" x14ac:dyDescent="0.25">
      <c r="A840" s="1">
        <v>41396</v>
      </c>
      <c r="B840" t="s">
        <v>6</v>
      </c>
      <c r="C840" s="2" t="s">
        <v>5</v>
      </c>
      <c r="D840" s="3">
        <v>17.115000000000002</v>
      </c>
      <c r="G840">
        <f>E840+(SUM(F$3:F839))</f>
        <v>125872</v>
      </c>
    </row>
    <row r="841" spans="1:7" x14ac:dyDescent="0.25">
      <c r="A841" s="1">
        <v>41397</v>
      </c>
      <c r="B841" t="s">
        <v>6</v>
      </c>
      <c r="C841" s="2" t="s">
        <v>3</v>
      </c>
      <c r="D841" s="3">
        <v>17.135000000000002</v>
      </c>
      <c r="G841">
        <f>E841+(SUM(F$3:F840))</f>
        <v>125872</v>
      </c>
    </row>
    <row r="842" spans="1:7" x14ac:dyDescent="0.25">
      <c r="A842" s="1">
        <v>41400</v>
      </c>
      <c r="B842" t="s">
        <v>6</v>
      </c>
      <c r="C842" s="2" t="s">
        <v>3</v>
      </c>
      <c r="D842" s="3">
        <v>16.72</v>
      </c>
      <c r="G842">
        <f>E842+(SUM(F$3:F841))</f>
        <v>125872</v>
      </c>
    </row>
    <row r="843" spans="1:7" x14ac:dyDescent="0.25">
      <c r="A843" s="1">
        <v>41401</v>
      </c>
      <c r="B843" t="s">
        <v>6</v>
      </c>
      <c r="C843" s="2" t="s">
        <v>3</v>
      </c>
      <c r="D843" s="3">
        <v>16.54</v>
      </c>
      <c r="G843">
        <f>E843+(SUM(F$3:F842))</f>
        <v>125872</v>
      </c>
    </row>
    <row r="844" spans="1:7" x14ac:dyDescent="0.25">
      <c r="A844" s="1">
        <v>41402</v>
      </c>
      <c r="B844" t="s">
        <v>6</v>
      </c>
      <c r="C844" s="2" t="s">
        <v>3</v>
      </c>
      <c r="D844" s="3">
        <v>16.080000000000002</v>
      </c>
      <c r="G844">
        <f>E844+(SUM(F$3:F843))</f>
        <v>125872</v>
      </c>
    </row>
    <row r="845" spans="1:7" x14ac:dyDescent="0.25">
      <c r="A845" s="1">
        <v>41403</v>
      </c>
      <c r="B845" t="s">
        <v>6</v>
      </c>
      <c r="C845" s="2" t="s">
        <v>3</v>
      </c>
      <c r="D845" s="3">
        <v>16.11</v>
      </c>
      <c r="G845">
        <f>E845+(SUM(F$3:F844))</f>
        <v>125872</v>
      </c>
    </row>
    <row r="846" spans="1:7" x14ac:dyDescent="0.25">
      <c r="A846" s="1">
        <v>41404</v>
      </c>
      <c r="B846" t="s">
        <v>6</v>
      </c>
      <c r="C846" s="2" t="s">
        <v>3</v>
      </c>
      <c r="D846" s="3">
        <v>15.994999999999999</v>
      </c>
      <c r="G846">
        <f>E846+(SUM(F$3:F845))</f>
        <v>125872</v>
      </c>
    </row>
    <row r="847" spans="1:7" x14ac:dyDescent="0.25">
      <c r="A847" s="1">
        <v>41407</v>
      </c>
      <c r="B847" t="s">
        <v>6</v>
      </c>
      <c r="C847" s="2" t="s">
        <v>3</v>
      </c>
      <c r="D847" s="3">
        <v>14.64</v>
      </c>
      <c r="G847">
        <f>E847+(SUM(F$3:F846))</f>
        <v>125872</v>
      </c>
    </row>
    <row r="848" spans="1:7" x14ac:dyDescent="0.25">
      <c r="A848" s="1">
        <v>41408</v>
      </c>
      <c r="B848" t="s">
        <v>6</v>
      </c>
      <c r="C848" s="2" t="s">
        <v>3</v>
      </c>
      <c r="D848" s="3">
        <v>14.36</v>
      </c>
      <c r="G848">
        <f>E848+(SUM(F$3:F847))</f>
        <v>125872</v>
      </c>
    </row>
    <row r="849" spans="1:7" x14ac:dyDescent="0.25">
      <c r="A849" s="1">
        <v>41409</v>
      </c>
      <c r="B849" t="s">
        <v>6</v>
      </c>
      <c r="C849" s="2" t="s">
        <v>3</v>
      </c>
      <c r="D849" s="3">
        <v>13.565000000000001</v>
      </c>
      <c r="G849">
        <f>E849+(SUM(F$3:F848))</f>
        <v>125872</v>
      </c>
    </row>
    <row r="850" spans="1:7" x14ac:dyDescent="0.25">
      <c r="A850" s="1">
        <v>41410</v>
      </c>
      <c r="B850" t="s">
        <v>6</v>
      </c>
      <c r="C850" s="2" t="s">
        <v>3</v>
      </c>
      <c r="D850" s="3">
        <v>13.27</v>
      </c>
      <c r="G850">
        <f>E850+(SUM(F$3:F849))</f>
        <v>125872</v>
      </c>
    </row>
    <row r="851" spans="1:7" x14ac:dyDescent="0.25">
      <c r="A851" s="1">
        <v>41411</v>
      </c>
      <c r="B851" t="s">
        <v>6</v>
      </c>
      <c r="C851" s="2" t="s">
        <v>3</v>
      </c>
      <c r="D851" s="3">
        <v>13.405000000000001</v>
      </c>
      <c r="G851">
        <f>E851+(SUM(F$3:F850))</f>
        <v>125872</v>
      </c>
    </row>
    <row r="852" spans="1:7" x14ac:dyDescent="0.25">
      <c r="A852" s="1">
        <v>41414</v>
      </c>
      <c r="B852" t="s">
        <v>6</v>
      </c>
      <c r="C852" s="2" t="s">
        <v>3</v>
      </c>
      <c r="D852" s="3">
        <v>12.995000000000001</v>
      </c>
      <c r="G852">
        <f>E852+(SUM(F$3:F851))</f>
        <v>125872</v>
      </c>
    </row>
    <row r="853" spans="1:7" x14ac:dyDescent="0.25">
      <c r="A853" s="1">
        <v>41415</v>
      </c>
      <c r="B853" t="s">
        <v>6</v>
      </c>
      <c r="C853" s="2" t="s">
        <v>3</v>
      </c>
      <c r="D853" s="3">
        <v>12.765000000000001</v>
      </c>
      <c r="G853">
        <f>E853+(SUM(F$3:F852))</f>
        <v>125872</v>
      </c>
    </row>
    <row r="854" spans="1:7" x14ac:dyDescent="0.25">
      <c r="A854" s="1">
        <v>41416</v>
      </c>
      <c r="B854" t="s">
        <v>2</v>
      </c>
      <c r="C854" s="2" t="s">
        <v>5</v>
      </c>
      <c r="D854" s="3">
        <v>14.335000000000001</v>
      </c>
      <c r="G854">
        <f>E854+(SUM(F$3:F853))</f>
        <v>125872</v>
      </c>
    </row>
    <row r="855" spans="1:7" x14ac:dyDescent="0.25">
      <c r="A855" s="1">
        <v>41417</v>
      </c>
      <c r="B855" t="s">
        <v>2</v>
      </c>
      <c r="C855" s="2" t="s">
        <v>3</v>
      </c>
      <c r="D855" s="3">
        <v>14.635</v>
      </c>
      <c r="G855">
        <f>E855+(SUM(F$3:F854))</f>
        <v>125872</v>
      </c>
    </row>
    <row r="856" spans="1:7" x14ac:dyDescent="0.25">
      <c r="A856" s="1">
        <v>41418</v>
      </c>
      <c r="B856" t="s">
        <v>2</v>
      </c>
      <c r="C856" s="2" t="s">
        <v>3</v>
      </c>
      <c r="D856" s="3">
        <v>14.935</v>
      </c>
      <c r="G856">
        <f>E856+(SUM(F$3:F855))</f>
        <v>125872</v>
      </c>
    </row>
    <row r="857" spans="1:7" x14ac:dyDescent="0.25">
      <c r="A857" s="1">
        <v>41422</v>
      </c>
      <c r="B857" t="s">
        <v>2</v>
      </c>
      <c r="C857" s="2" t="s">
        <v>3</v>
      </c>
      <c r="D857" s="3">
        <v>15.465</v>
      </c>
      <c r="G857">
        <f>E857+(SUM(F$3:F856))</f>
        <v>125872</v>
      </c>
    </row>
    <row r="858" spans="1:7" x14ac:dyDescent="0.25">
      <c r="A858" s="1">
        <v>41423</v>
      </c>
      <c r="B858" t="s">
        <v>7</v>
      </c>
      <c r="C858" s="2" t="s">
        <v>5</v>
      </c>
      <c r="D858" s="3">
        <v>15.89</v>
      </c>
      <c r="G858">
        <f>E858+(SUM(F$3:F857))</f>
        <v>125872</v>
      </c>
    </row>
    <row r="859" spans="1:7" x14ac:dyDescent="0.25">
      <c r="A859" s="1">
        <v>41424</v>
      </c>
      <c r="B859" t="s">
        <v>2</v>
      </c>
      <c r="C859" s="2" t="s">
        <v>5</v>
      </c>
      <c r="D859" s="3">
        <v>15.785</v>
      </c>
      <c r="G859">
        <f>E859+(SUM(F$3:F858))</f>
        <v>125872</v>
      </c>
    </row>
    <row r="860" spans="1:7" x14ac:dyDescent="0.25">
      <c r="A860" s="1">
        <v>41425</v>
      </c>
      <c r="B860" t="s">
        <v>7</v>
      </c>
      <c r="C860" s="2" t="s">
        <v>5</v>
      </c>
      <c r="D860" s="3">
        <v>16.57</v>
      </c>
      <c r="G860">
        <f>E860+(SUM(F$3:F859))</f>
        <v>125872</v>
      </c>
    </row>
    <row r="861" spans="1:7" x14ac:dyDescent="0.25">
      <c r="A861" s="1">
        <v>41428</v>
      </c>
      <c r="B861" t="s">
        <v>2</v>
      </c>
      <c r="C861" s="2" t="s">
        <v>5</v>
      </c>
      <c r="D861" s="3">
        <v>16.405000000000001</v>
      </c>
      <c r="G861">
        <f>E861+(SUM(F$3:F860))</f>
        <v>125872</v>
      </c>
    </row>
    <row r="862" spans="1:7" x14ac:dyDescent="0.25">
      <c r="A862" s="1">
        <v>41429</v>
      </c>
      <c r="B862" t="s">
        <v>2</v>
      </c>
      <c r="C862" s="2" t="s">
        <v>3</v>
      </c>
      <c r="D862" s="3">
        <v>17.27</v>
      </c>
      <c r="G862">
        <f>E862+(SUM(F$3:F861))</f>
        <v>125872</v>
      </c>
    </row>
    <row r="863" spans="1:7" x14ac:dyDescent="0.25">
      <c r="A863" s="1">
        <v>41430</v>
      </c>
      <c r="B863" t="s">
        <v>7</v>
      </c>
      <c r="C863" s="2" t="s">
        <v>5</v>
      </c>
      <c r="D863" s="3">
        <v>17.995000000000001</v>
      </c>
      <c r="G863">
        <f>E863+(SUM(F$3:F862))</f>
        <v>125872</v>
      </c>
    </row>
    <row r="864" spans="1:7" x14ac:dyDescent="0.25">
      <c r="A864" s="1">
        <v>41431</v>
      </c>
      <c r="B864" t="s">
        <v>2</v>
      </c>
      <c r="C864" s="2" t="s">
        <v>5</v>
      </c>
      <c r="D864" s="3">
        <v>18.64</v>
      </c>
      <c r="G864">
        <f>E864+(SUM(F$3:F863))</f>
        <v>125872</v>
      </c>
    </row>
    <row r="865" spans="1:7" x14ac:dyDescent="0.25">
      <c r="A865" s="1">
        <v>41432</v>
      </c>
      <c r="B865" t="s">
        <v>2</v>
      </c>
      <c r="C865" s="2" t="s">
        <v>3</v>
      </c>
      <c r="D865" s="3">
        <v>19.134999999999998</v>
      </c>
      <c r="G865">
        <f>E865+(SUM(F$3:F864))</f>
        <v>125872</v>
      </c>
    </row>
    <row r="866" spans="1:7" x14ac:dyDescent="0.25">
      <c r="A866" s="1">
        <v>41435</v>
      </c>
      <c r="B866" t="s">
        <v>2</v>
      </c>
      <c r="C866" s="2" t="s">
        <v>3</v>
      </c>
      <c r="D866" s="3">
        <v>19.13</v>
      </c>
      <c r="G866">
        <f>E866+(SUM(F$3:F865))</f>
        <v>125872</v>
      </c>
    </row>
    <row r="867" spans="1:7" x14ac:dyDescent="0.25">
      <c r="A867" s="1">
        <v>41436</v>
      </c>
      <c r="B867" t="s">
        <v>7</v>
      </c>
      <c r="C867" s="2" t="s">
        <v>5</v>
      </c>
      <c r="D867" s="3">
        <v>19.664999999999999</v>
      </c>
      <c r="G867">
        <f>E867+(SUM(F$3:F866))</f>
        <v>125872</v>
      </c>
    </row>
    <row r="868" spans="1:7" x14ac:dyDescent="0.25">
      <c r="A868" s="1">
        <v>41437</v>
      </c>
      <c r="B868" t="s">
        <v>7</v>
      </c>
      <c r="C868" s="2" t="s">
        <v>3</v>
      </c>
      <c r="D868" s="3">
        <v>20.154999999999998</v>
      </c>
      <c r="G868">
        <f>E868+(SUM(F$3:F867))</f>
        <v>125872</v>
      </c>
    </row>
    <row r="869" spans="1:7" x14ac:dyDescent="0.25">
      <c r="A869" s="1">
        <v>41438</v>
      </c>
      <c r="B869" t="s">
        <v>7</v>
      </c>
      <c r="C869" s="2" t="s">
        <v>3</v>
      </c>
      <c r="D869" s="3">
        <v>20.984999999999999</v>
      </c>
      <c r="G869">
        <f>E869+(SUM(F$3:F868))</f>
        <v>125872</v>
      </c>
    </row>
    <row r="870" spans="1:7" x14ac:dyDescent="0.25">
      <c r="A870" s="1">
        <v>41439</v>
      </c>
      <c r="B870" t="s">
        <v>4</v>
      </c>
      <c r="C870" s="2" t="s">
        <v>5</v>
      </c>
      <c r="D870" s="3">
        <v>21.230000000000004</v>
      </c>
      <c r="G870">
        <f>E870+(SUM(F$3:F869))</f>
        <v>125872</v>
      </c>
    </row>
    <row r="871" spans="1:7" x14ac:dyDescent="0.25">
      <c r="A871" s="1">
        <v>41442</v>
      </c>
      <c r="B871" t="s">
        <v>4</v>
      </c>
      <c r="C871" s="2" t="s">
        <v>3</v>
      </c>
      <c r="D871" s="3">
        <v>21.400000000000002</v>
      </c>
      <c r="G871">
        <f>E871+(SUM(F$3:F870))</f>
        <v>125872</v>
      </c>
    </row>
    <row r="872" spans="1:7" x14ac:dyDescent="0.25">
      <c r="A872" s="1">
        <v>41443</v>
      </c>
      <c r="B872" t="s">
        <v>4</v>
      </c>
      <c r="C872" s="2" t="s">
        <v>3</v>
      </c>
      <c r="D872" s="3">
        <v>21.69</v>
      </c>
      <c r="G872">
        <f>E872+(SUM(F$3:F871))</f>
        <v>125872</v>
      </c>
    </row>
    <row r="873" spans="1:7" x14ac:dyDescent="0.25">
      <c r="A873" s="1">
        <v>41444</v>
      </c>
      <c r="B873" t="s">
        <v>7</v>
      </c>
      <c r="C873" s="2" t="s">
        <v>5</v>
      </c>
      <c r="D873" s="3">
        <v>22.294999999999998</v>
      </c>
      <c r="G873">
        <f>E873+(SUM(F$3:F872))</f>
        <v>125872</v>
      </c>
    </row>
    <row r="874" spans="1:7" x14ac:dyDescent="0.25">
      <c r="A874" s="1">
        <v>41445</v>
      </c>
      <c r="B874" t="s">
        <v>7</v>
      </c>
      <c r="C874" s="2" t="s">
        <v>3</v>
      </c>
      <c r="D874" s="3">
        <v>22.58</v>
      </c>
      <c r="G874">
        <f>E874+(SUM(F$3:F873))</f>
        <v>125872</v>
      </c>
    </row>
    <row r="875" spans="1:7" x14ac:dyDescent="0.25">
      <c r="A875" s="1">
        <v>41446</v>
      </c>
      <c r="B875" t="s">
        <v>7</v>
      </c>
      <c r="C875" s="2" t="s">
        <v>3</v>
      </c>
      <c r="D875" s="3">
        <v>22.73</v>
      </c>
      <c r="G875">
        <f>E875+(SUM(F$3:F874))</f>
        <v>125872</v>
      </c>
    </row>
    <row r="876" spans="1:7" x14ac:dyDescent="0.25">
      <c r="A876" s="1">
        <v>41449</v>
      </c>
      <c r="B876" t="s">
        <v>7</v>
      </c>
      <c r="C876" s="2" t="s">
        <v>3</v>
      </c>
      <c r="D876" s="3">
        <v>23.664999999999999</v>
      </c>
      <c r="G876">
        <f>E876+(SUM(F$3:F875))</f>
        <v>125872</v>
      </c>
    </row>
    <row r="877" spans="1:7" x14ac:dyDescent="0.25">
      <c r="A877" s="1">
        <v>41450</v>
      </c>
      <c r="B877" t="s">
        <v>4</v>
      </c>
      <c r="C877" s="2" t="s">
        <v>5</v>
      </c>
      <c r="D877" s="3">
        <v>23.484999999999999</v>
      </c>
      <c r="G877">
        <f>E877+(SUM(F$3:F876))</f>
        <v>125872</v>
      </c>
    </row>
    <row r="878" spans="1:7" x14ac:dyDescent="0.25">
      <c r="A878" s="1">
        <v>41451</v>
      </c>
      <c r="B878" t="s">
        <v>2</v>
      </c>
      <c r="C878" s="2" t="s">
        <v>5</v>
      </c>
      <c r="D878" s="3">
        <v>23.47</v>
      </c>
      <c r="G878">
        <f>E878+(SUM(F$3:F877))</f>
        <v>125872</v>
      </c>
    </row>
    <row r="879" spans="1:7" x14ac:dyDescent="0.25">
      <c r="A879" s="1">
        <v>41452</v>
      </c>
      <c r="B879" t="s">
        <v>2</v>
      </c>
      <c r="C879" s="2" t="s">
        <v>3</v>
      </c>
      <c r="D879" s="3">
        <v>23.625</v>
      </c>
      <c r="G879">
        <f>E879+(SUM(F$3:F878))</f>
        <v>125872</v>
      </c>
    </row>
    <row r="880" spans="1:7" x14ac:dyDescent="0.25">
      <c r="A880" s="1">
        <v>41453</v>
      </c>
      <c r="B880" t="s">
        <v>2</v>
      </c>
      <c r="C880" s="2" t="s">
        <v>3</v>
      </c>
      <c r="D880" s="3">
        <v>22.805</v>
      </c>
      <c r="G880">
        <f>E880+(SUM(F$3:F879))</f>
        <v>125872</v>
      </c>
    </row>
    <row r="881" spans="1:7" x14ac:dyDescent="0.25">
      <c r="A881" s="1">
        <v>41456</v>
      </c>
      <c r="B881" t="s">
        <v>6</v>
      </c>
      <c r="C881" s="2" t="s">
        <v>5</v>
      </c>
      <c r="D881" s="3">
        <v>22.934999999999999</v>
      </c>
      <c r="G881">
        <f>E881+(SUM(F$3:F880))</f>
        <v>125872</v>
      </c>
    </row>
    <row r="882" spans="1:7" x14ac:dyDescent="0.25">
      <c r="A882" s="1">
        <v>41457</v>
      </c>
      <c r="B882" t="s">
        <v>2</v>
      </c>
      <c r="C882" s="2" t="s">
        <v>5</v>
      </c>
      <c r="D882" s="3">
        <v>22.650000000000002</v>
      </c>
      <c r="G882">
        <f>E882+(SUM(F$3:F881))</f>
        <v>125872</v>
      </c>
    </row>
    <row r="883" spans="1:7" x14ac:dyDescent="0.25">
      <c r="A883" s="1">
        <v>41458</v>
      </c>
      <c r="B883" t="s">
        <v>6</v>
      </c>
      <c r="C883" s="2" t="s">
        <v>5</v>
      </c>
      <c r="D883" s="3">
        <v>22.21</v>
      </c>
      <c r="G883">
        <f>E883+(SUM(F$3:F882))</f>
        <v>125872</v>
      </c>
    </row>
    <row r="884" spans="1:7" x14ac:dyDescent="0.25">
      <c r="A884" s="1">
        <v>41460</v>
      </c>
      <c r="B884" t="s">
        <v>6</v>
      </c>
      <c r="C884" s="2" t="s">
        <v>3</v>
      </c>
      <c r="D884" s="3">
        <v>21.855000000000004</v>
      </c>
      <c r="G884">
        <f>E884+(SUM(F$3:F883))</f>
        <v>125872</v>
      </c>
    </row>
    <row r="885" spans="1:7" x14ac:dyDescent="0.25">
      <c r="A885" s="1">
        <v>41463</v>
      </c>
      <c r="B885" t="s">
        <v>8</v>
      </c>
      <c r="C885" s="2" t="s">
        <v>5</v>
      </c>
      <c r="D885" s="3">
        <v>21.43</v>
      </c>
      <c r="G885">
        <f>E885+(SUM(F$3:F884))</f>
        <v>125872</v>
      </c>
    </row>
    <row r="886" spans="1:7" x14ac:dyDescent="0.25">
      <c r="A886" s="1">
        <v>41464</v>
      </c>
      <c r="B886" t="s">
        <v>8</v>
      </c>
      <c r="C886" s="2" t="s">
        <v>3</v>
      </c>
      <c r="D886" s="3">
        <v>21.604999999999997</v>
      </c>
      <c r="G886">
        <f>E886+(SUM(F$3:F885))</f>
        <v>125872</v>
      </c>
    </row>
    <row r="887" spans="1:7" x14ac:dyDescent="0.25">
      <c r="A887" s="1">
        <v>41465</v>
      </c>
      <c r="B887" t="s">
        <v>6</v>
      </c>
      <c r="C887" s="2" t="s">
        <v>5</v>
      </c>
      <c r="D887" s="3">
        <v>21.135000000000002</v>
      </c>
      <c r="G887">
        <f>E887+(SUM(F$3:F886))</f>
        <v>125872</v>
      </c>
    </row>
    <row r="888" spans="1:7" x14ac:dyDescent="0.25">
      <c r="A888" s="1">
        <v>41466</v>
      </c>
      <c r="B888" t="s">
        <v>8</v>
      </c>
      <c r="C888" s="2" t="s">
        <v>5</v>
      </c>
      <c r="D888" s="3">
        <v>20.950000000000003</v>
      </c>
      <c r="G888">
        <f>E888+(SUM(F$3:F887))</f>
        <v>125872</v>
      </c>
    </row>
    <row r="889" spans="1:7" x14ac:dyDescent="0.25">
      <c r="A889" s="1">
        <v>41467</v>
      </c>
      <c r="B889" t="s">
        <v>8</v>
      </c>
      <c r="C889" s="2" t="s">
        <v>3</v>
      </c>
      <c r="D889" s="3">
        <v>19.75</v>
      </c>
      <c r="G889">
        <f>E889+(SUM(F$3:F888))</f>
        <v>125872</v>
      </c>
    </row>
    <row r="890" spans="1:7" x14ac:dyDescent="0.25">
      <c r="A890" s="1">
        <v>41470</v>
      </c>
      <c r="B890" t="s">
        <v>6</v>
      </c>
      <c r="C890" s="2" t="s">
        <v>5</v>
      </c>
      <c r="D890" s="3">
        <v>19.310000000000002</v>
      </c>
      <c r="G890">
        <f>E890+(SUM(F$3:F889))</f>
        <v>125872</v>
      </c>
    </row>
    <row r="891" spans="1:7" x14ac:dyDescent="0.25">
      <c r="A891" s="1">
        <v>41471</v>
      </c>
      <c r="B891" t="s">
        <v>6</v>
      </c>
      <c r="C891" s="2" t="s">
        <v>3</v>
      </c>
      <c r="D891" s="3">
        <v>18.934999999999999</v>
      </c>
      <c r="G891">
        <f>E891+(SUM(F$3:F890))</f>
        <v>125872</v>
      </c>
    </row>
    <row r="892" spans="1:7" x14ac:dyDescent="0.25">
      <c r="A892" s="1">
        <v>41472</v>
      </c>
      <c r="B892" t="s">
        <v>6</v>
      </c>
      <c r="C892" s="2" t="s">
        <v>3</v>
      </c>
      <c r="D892" s="3">
        <v>18.64</v>
      </c>
      <c r="G892">
        <f>E892+(SUM(F$3:F891))</f>
        <v>125872</v>
      </c>
    </row>
    <row r="893" spans="1:7" x14ac:dyDescent="0.25">
      <c r="A893" s="1">
        <v>41473</v>
      </c>
      <c r="B893" t="s">
        <v>6</v>
      </c>
      <c r="C893" s="2" t="s">
        <v>3</v>
      </c>
      <c r="D893" s="3">
        <v>18.045000000000002</v>
      </c>
      <c r="G893">
        <f>E893+(SUM(F$3:F892))</f>
        <v>125872</v>
      </c>
    </row>
    <row r="894" spans="1:7" x14ac:dyDescent="0.25">
      <c r="A894" s="1">
        <v>41474</v>
      </c>
      <c r="B894" t="s">
        <v>6</v>
      </c>
      <c r="C894" s="2" t="s">
        <v>3</v>
      </c>
      <c r="D894" s="3">
        <v>16.27</v>
      </c>
      <c r="G894">
        <f>E894+(SUM(F$3:F893))</f>
        <v>125872</v>
      </c>
    </row>
    <row r="895" spans="1:7" x14ac:dyDescent="0.25">
      <c r="A895" s="1">
        <v>41477</v>
      </c>
      <c r="B895" t="s">
        <v>6</v>
      </c>
      <c r="C895" s="2" t="s">
        <v>3</v>
      </c>
      <c r="D895" s="3">
        <v>15.489999999999998</v>
      </c>
      <c r="G895">
        <f>E895+(SUM(F$3:F894))</f>
        <v>125872</v>
      </c>
    </row>
    <row r="896" spans="1:7" x14ac:dyDescent="0.25">
      <c r="A896" s="1">
        <v>41478</v>
      </c>
      <c r="B896" t="s">
        <v>6</v>
      </c>
      <c r="C896" s="2" t="s">
        <v>3</v>
      </c>
      <c r="D896" s="3">
        <v>14.21</v>
      </c>
      <c r="G896">
        <f>E896+(SUM(F$3:F895))</f>
        <v>125872</v>
      </c>
    </row>
    <row r="897" spans="1:7" x14ac:dyDescent="0.25">
      <c r="A897" s="1">
        <v>41479</v>
      </c>
      <c r="B897" t="s">
        <v>6</v>
      </c>
      <c r="C897" s="2" t="s">
        <v>3</v>
      </c>
      <c r="D897" s="3">
        <v>13.994999999999999</v>
      </c>
      <c r="G897">
        <f>E897+(SUM(F$3:F896))</f>
        <v>125872</v>
      </c>
    </row>
    <row r="898" spans="1:7" x14ac:dyDescent="0.25">
      <c r="A898" s="1">
        <v>41480</v>
      </c>
      <c r="B898" t="s">
        <v>8</v>
      </c>
      <c r="C898" s="2" t="s">
        <v>5</v>
      </c>
      <c r="D898" s="3">
        <v>13.600000000000001</v>
      </c>
      <c r="G898">
        <f>E898+(SUM(F$3:F897))</f>
        <v>125872</v>
      </c>
    </row>
    <row r="899" spans="1:7" x14ac:dyDescent="0.25">
      <c r="A899" s="1">
        <v>41481</v>
      </c>
      <c r="B899" t="s">
        <v>8</v>
      </c>
      <c r="C899" s="2" t="s">
        <v>3</v>
      </c>
      <c r="D899" s="3">
        <v>13.580000000000002</v>
      </c>
      <c r="G899">
        <f>E899+(SUM(F$3:F898))</f>
        <v>125872</v>
      </c>
    </row>
    <row r="900" spans="1:7" x14ac:dyDescent="0.25">
      <c r="A900" s="1">
        <v>41484</v>
      </c>
      <c r="B900" t="s">
        <v>4</v>
      </c>
      <c r="C900" s="2" t="s">
        <v>5</v>
      </c>
      <c r="D900" s="3">
        <v>13.309999999999999</v>
      </c>
      <c r="G900">
        <f>E900+(SUM(F$3:F899))</f>
        <v>125872</v>
      </c>
    </row>
    <row r="901" spans="1:7" x14ac:dyDescent="0.25">
      <c r="A901" s="1">
        <v>41485</v>
      </c>
      <c r="B901" t="s">
        <v>4</v>
      </c>
      <c r="C901" s="2" t="s">
        <v>3</v>
      </c>
      <c r="D901" s="3">
        <v>12.824999999999999</v>
      </c>
      <c r="G901">
        <f>E901+(SUM(F$3:F900))</f>
        <v>125872</v>
      </c>
    </row>
    <row r="902" spans="1:7" x14ac:dyDescent="0.25">
      <c r="A902" s="1">
        <v>41486</v>
      </c>
      <c r="B902" t="s">
        <v>2</v>
      </c>
      <c r="C902" s="2" t="s">
        <v>5</v>
      </c>
      <c r="D902" s="3">
        <v>12.605</v>
      </c>
      <c r="G902">
        <f>E902+(SUM(F$3:F901))</f>
        <v>125872</v>
      </c>
    </row>
    <row r="903" spans="1:7" x14ac:dyDescent="0.25">
      <c r="A903" s="1">
        <v>41487</v>
      </c>
      <c r="B903" t="s">
        <v>6</v>
      </c>
      <c r="C903" s="2" t="s">
        <v>5</v>
      </c>
      <c r="D903" s="3">
        <v>12.88</v>
      </c>
      <c r="G903">
        <f>E903+(SUM(F$3:F902))</f>
        <v>125872</v>
      </c>
    </row>
    <row r="904" spans="1:7" x14ac:dyDescent="0.25">
      <c r="A904" s="1">
        <v>41488</v>
      </c>
      <c r="B904" t="s">
        <v>6</v>
      </c>
      <c r="C904" s="2" t="s">
        <v>3</v>
      </c>
      <c r="D904" s="3">
        <v>12.450000000000001</v>
      </c>
      <c r="G904">
        <f>E904+(SUM(F$3:F903))</f>
        <v>125872</v>
      </c>
    </row>
    <row r="905" spans="1:7" x14ac:dyDescent="0.25">
      <c r="A905" s="1">
        <v>41491</v>
      </c>
      <c r="B905" t="s">
        <v>4</v>
      </c>
      <c r="C905" s="2" t="s">
        <v>5</v>
      </c>
      <c r="D905" s="3">
        <v>12.07</v>
      </c>
      <c r="G905">
        <f>E905+(SUM(F$3:F904))</f>
        <v>125872</v>
      </c>
    </row>
    <row r="906" spans="1:7" x14ac:dyDescent="0.25">
      <c r="A906" s="1">
        <v>41492</v>
      </c>
      <c r="B906" t="s">
        <v>2</v>
      </c>
      <c r="C906" s="2" t="s">
        <v>5</v>
      </c>
      <c r="D906" s="3">
        <v>12.074999999999999</v>
      </c>
      <c r="G906">
        <f>E906+(SUM(F$3:F905))</f>
        <v>125872</v>
      </c>
    </row>
    <row r="907" spans="1:7" x14ac:dyDescent="0.25">
      <c r="A907" s="1">
        <v>41493</v>
      </c>
      <c r="B907" t="s">
        <v>2</v>
      </c>
      <c r="C907" s="2" t="s">
        <v>3</v>
      </c>
      <c r="D907" s="3">
        <v>12.104999999999999</v>
      </c>
      <c r="G907">
        <f>E907+(SUM(F$3:F906))</f>
        <v>125872</v>
      </c>
    </row>
    <row r="908" spans="1:7" x14ac:dyDescent="0.25">
      <c r="A908" s="1">
        <v>41494</v>
      </c>
      <c r="B908" t="s">
        <v>2</v>
      </c>
      <c r="C908" s="2" t="s">
        <v>3</v>
      </c>
      <c r="D908" s="3">
        <v>11.52</v>
      </c>
      <c r="G908">
        <f>E908+(SUM(F$3:F907))</f>
        <v>125872</v>
      </c>
    </row>
    <row r="909" spans="1:7" x14ac:dyDescent="0.25">
      <c r="A909" s="1">
        <v>41495</v>
      </c>
      <c r="B909" t="s">
        <v>4</v>
      </c>
      <c r="C909" s="2" t="s">
        <v>5</v>
      </c>
      <c r="D909" s="3">
        <v>11.81</v>
      </c>
      <c r="G909">
        <f>E909+(SUM(F$3:F908))</f>
        <v>125872</v>
      </c>
    </row>
    <row r="910" spans="1:7" x14ac:dyDescent="0.25">
      <c r="A910" s="1">
        <v>41498</v>
      </c>
      <c r="B910" t="s">
        <v>4</v>
      </c>
      <c r="C910" s="2" t="s">
        <v>3</v>
      </c>
      <c r="D910" s="3">
        <v>11.835000000000001</v>
      </c>
      <c r="G910">
        <f>E910+(SUM(F$3:F909))</f>
        <v>125872</v>
      </c>
    </row>
    <row r="911" spans="1:7" x14ac:dyDescent="0.25">
      <c r="A911" s="1">
        <v>41499</v>
      </c>
      <c r="B911" t="s">
        <v>4</v>
      </c>
      <c r="C911" s="2" t="s">
        <v>3</v>
      </c>
      <c r="D911" s="3">
        <v>11.935</v>
      </c>
      <c r="G911">
        <f>E911+(SUM(F$3:F910))</f>
        <v>125872</v>
      </c>
    </row>
    <row r="912" spans="1:7" x14ac:dyDescent="0.25">
      <c r="A912" s="1">
        <v>41500</v>
      </c>
      <c r="B912" t="s">
        <v>7</v>
      </c>
      <c r="C912" s="2" t="s">
        <v>5</v>
      </c>
      <c r="D912" s="3">
        <v>12.004999999999999</v>
      </c>
      <c r="G912">
        <f>E912+(SUM(F$3:F911))</f>
        <v>125872</v>
      </c>
    </row>
    <row r="913" spans="1:7" x14ac:dyDescent="0.25">
      <c r="A913" s="1">
        <v>41501</v>
      </c>
      <c r="B913" t="s">
        <v>7</v>
      </c>
      <c r="C913" s="2" t="s">
        <v>3</v>
      </c>
      <c r="D913" s="3">
        <v>12.669999999999998</v>
      </c>
      <c r="G913">
        <f>E913+(SUM(F$3:F912))</f>
        <v>125872</v>
      </c>
    </row>
    <row r="914" spans="1:7" x14ac:dyDescent="0.25">
      <c r="A914" s="1">
        <v>41502</v>
      </c>
      <c r="B914" t="s">
        <v>7</v>
      </c>
      <c r="C914" s="2" t="s">
        <v>3</v>
      </c>
      <c r="D914" s="3">
        <v>12.775</v>
      </c>
      <c r="G914">
        <f>E914+(SUM(F$3:F913))</f>
        <v>125872</v>
      </c>
    </row>
    <row r="915" spans="1:7" x14ac:dyDescent="0.25">
      <c r="A915" s="1">
        <v>41505</v>
      </c>
      <c r="B915" t="s">
        <v>7</v>
      </c>
      <c r="C915" s="2" t="s">
        <v>3</v>
      </c>
      <c r="D915" s="3">
        <v>13.134999999999998</v>
      </c>
      <c r="G915">
        <f>E915+(SUM(F$3:F914))</f>
        <v>125872</v>
      </c>
    </row>
    <row r="916" spans="1:7" x14ac:dyDescent="0.25">
      <c r="A916" s="1">
        <v>41506</v>
      </c>
      <c r="B916" t="s">
        <v>2</v>
      </c>
      <c r="C916" s="2" t="s">
        <v>5</v>
      </c>
      <c r="D916" s="3">
        <v>13.46</v>
      </c>
      <c r="G916">
        <f>E916+(SUM(F$3:F915))</f>
        <v>125872</v>
      </c>
    </row>
    <row r="917" spans="1:7" x14ac:dyDescent="0.25">
      <c r="A917" s="1">
        <v>41507</v>
      </c>
      <c r="B917" t="s">
        <v>2</v>
      </c>
      <c r="C917" s="2" t="s">
        <v>3</v>
      </c>
      <c r="D917" s="3">
        <v>13.540000000000001</v>
      </c>
      <c r="G917">
        <f>E917+(SUM(F$3:F916))</f>
        <v>125872</v>
      </c>
    </row>
    <row r="918" spans="1:7" x14ac:dyDescent="0.25">
      <c r="A918" s="1">
        <v>41508</v>
      </c>
      <c r="B918" t="s">
        <v>2</v>
      </c>
      <c r="C918" s="2" t="s">
        <v>3</v>
      </c>
      <c r="D918" s="3">
        <v>13.84</v>
      </c>
      <c r="G918">
        <f>E918+(SUM(F$3:F917))</f>
        <v>125872</v>
      </c>
    </row>
    <row r="919" spans="1:7" x14ac:dyDescent="0.25">
      <c r="A919" s="1">
        <v>41509</v>
      </c>
      <c r="B919" t="s">
        <v>2</v>
      </c>
      <c r="C919" s="2" t="s">
        <v>3</v>
      </c>
      <c r="D919" s="3">
        <v>13.55</v>
      </c>
      <c r="G919">
        <f>E919+(SUM(F$3:F918))</f>
        <v>125872</v>
      </c>
    </row>
    <row r="920" spans="1:7" x14ac:dyDescent="0.25">
      <c r="A920" s="1">
        <v>41512</v>
      </c>
      <c r="B920" t="s">
        <v>6</v>
      </c>
      <c r="C920" s="2" t="s">
        <v>5</v>
      </c>
      <c r="D920" s="3">
        <v>13.754999999999999</v>
      </c>
      <c r="G920">
        <f>E920+(SUM(F$3:F919))</f>
        <v>125872</v>
      </c>
    </row>
    <row r="921" spans="1:7" x14ac:dyDescent="0.25">
      <c r="A921" s="1">
        <v>41513</v>
      </c>
      <c r="B921" t="s">
        <v>4</v>
      </c>
      <c r="C921" s="2" t="s">
        <v>5</v>
      </c>
      <c r="D921" s="3">
        <v>14.604999999999999</v>
      </c>
      <c r="G921">
        <f>E921+(SUM(F$3:F920))</f>
        <v>125872</v>
      </c>
    </row>
    <row r="922" spans="1:7" x14ac:dyDescent="0.25">
      <c r="A922" s="1">
        <v>41514</v>
      </c>
      <c r="B922" t="s">
        <v>2</v>
      </c>
      <c r="C922" s="2" t="s">
        <v>5</v>
      </c>
      <c r="D922" s="3">
        <v>14.645</v>
      </c>
      <c r="G922">
        <f>E922+(SUM(F$3:F921))</f>
        <v>125872</v>
      </c>
    </row>
    <row r="923" spans="1:7" x14ac:dyDescent="0.25">
      <c r="A923" s="1">
        <v>41515</v>
      </c>
      <c r="B923" t="s">
        <v>6</v>
      </c>
      <c r="C923" s="2" t="s">
        <v>5</v>
      </c>
      <c r="D923" s="3">
        <v>14.414999999999999</v>
      </c>
      <c r="G923">
        <f>E923+(SUM(F$3:F922))</f>
        <v>125872</v>
      </c>
    </row>
    <row r="924" spans="1:7" x14ac:dyDescent="0.25">
      <c r="A924" s="1">
        <v>41516</v>
      </c>
      <c r="B924" t="s">
        <v>8</v>
      </c>
      <c r="C924" s="2" t="s">
        <v>5</v>
      </c>
      <c r="D924" s="3">
        <v>14.635</v>
      </c>
      <c r="G924">
        <f>E924+(SUM(F$3:F923))</f>
        <v>125872</v>
      </c>
    </row>
    <row r="925" spans="1:7" x14ac:dyDescent="0.25">
      <c r="A925" s="1">
        <v>41520</v>
      </c>
      <c r="B925" t="s">
        <v>6</v>
      </c>
      <c r="C925" s="2" t="s">
        <v>5</v>
      </c>
      <c r="D925" s="3">
        <v>15.295000000000002</v>
      </c>
      <c r="G925">
        <f>E925+(SUM(F$3:F924))</f>
        <v>125872</v>
      </c>
    </row>
    <row r="926" spans="1:7" x14ac:dyDescent="0.25">
      <c r="A926" s="1">
        <v>41521</v>
      </c>
      <c r="B926" t="s">
        <v>8</v>
      </c>
      <c r="C926" s="2" t="s">
        <v>5</v>
      </c>
      <c r="D926" s="3">
        <v>15.549999999999999</v>
      </c>
      <c r="G926">
        <f>E926+(SUM(F$3:F925))</f>
        <v>125872</v>
      </c>
    </row>
    <row r="927" spans="1:7" x14ac:dyDescent="0.25">
      <c r="A927" s="1">
        <v>41522</v>
      </c>
      <c r="B927" t="s">
        <v>8</v>
      </c>
      <c r="C927" s="2" t="s">
        <v>3</v>
      </c>
      <c r="D927" s="3">
        <v>15.295000000000002</v>
      </c>
      <c r="G927">
        <f>E927+(SUM(F$3:F926))</f>
        <v>125872</v>
      </c>
    </row>
    <row r="928" spans="1:7" x14ac:dyDescent="0.25">
      <c r="A928" s="1">
        <v>41523</v>
      </c>
      <c r="B928" t="s">
        <v>2</v>
      </c>
      <c r="C928" s="2" t="s">
        <v>5</v>
      </c>
      <c r="D928" s="3">
        <v>15.920000000000002</v>
      </c>
      <c r="G928">
        <f>E928+(SUM(F$3:F927))</f>
        <v>125872</v>
      </c>
    </row>
    <row r="929" spans="1:7" x14ac:dyDescent="0.25">
      <c r="A929" s="1">
        <v>41526</v>
      </c>
      <c r="B929" t="s">
        <v>2</v>
      </c>
      <c r="C929" s="2" t="s">
        <v>3</v>
      </c>
      <c r="D929" s="3">
        <v>16.074999999999999</v>
      </c>
      <c r="G929">
        <f>E929+(SUM(F$3:F928))</f>
        <v>125872</v>
      </c>
    </row>
    <row r="930" spans="1:7" x14ac:dyDescent="0.25">
      <c r="A930" s="1">
        <v>41527</v>
      </c>
      <c r="B930" t="s">
        <v>8</v>
      </c>
      <c r="C930" s="2" t="s">
        <v>5</v>
      </c>
      <c r="D930" s="3">
        <v>16.245000000000001</v>
      </c>
      <c r="G930">
        <f>E930+(SUM(F$3:F929))</f>
        <v>125872</v>
      </c>
    </row>
    <row r="931" spans="1:7" x14ac:dyDescent="0.25">
      <c r="A931" s="1">
        <v>41528</v>
      </c>
      <c r="B931" t="s">
        <v>8</v>
      </c>
      <c r="C931" s="2" t="s">
        <v>3</v>
      </c>
      <c r="D931" s="3">
        <v>16.024999999999999</v>
      </c>
      <c r="G931">
        <f>E931+(SUM(F$3:F930))</f>
        <v>125872</v>
      </c>
    </row>
    <row r="932" spans="1:7" x14ac:dyDescent="0.25">
      <c r="A932" s="1">
        <v>41529</v>
      </c>
      <c r="B932" t="s">
        <v>6</v>
      </c>
      <c r="C932" s="2" t="s">
        <v>5</v>
      </c>
      <c r="D932" s="3">
        <v>15.895</v>
      </c>
      <c r="G932">
        <f>E932+(SUM(F$3:F931))</f>
        <v>125872</v>
      </c>
    </row>
    <row r="933" spans="1:7" x14ac:dyDescent="0.25">
      <c r="A933" s="1">
        <v>41530</v>
      </c>
      <c r="B933" t="s">
        <v>6</v>
      </c>
      <c r="C933" s="2" t="s">
        <v>3</v>
      </c>
      <c r="D933" s="3">
        <v>14.930000000000001</v>
      </c>
      <c r="G933">
        <f>E933+(SUM(F$3:F932))</f>
        <v>125872</v>
      </c>
    </row>
    <row r="934" spans="1:7" x14ac:dyDescent="0.25">
      <c r="A934" s="1">
        <v>41533</v>
      </c>
      <c r="B934" t="s">
        <v>6</v>
      </c>
      <c r="C934" s="2" t="s">
        <v>3</v>
      </c>
      <c r="D934" s="3">
        <v>15.32</v>
      </c>
      <c r="G934">
        <f>E934+(SUM(F$3:F933))</f>
        <v>125872</v>
      </c>
    </row>
    <row r="935" spans="1:7" x14ac:dyDescent="0.25">
      <c r="A935" s="1">
        <v>41534</v>
      </c>
      <c r="B935" t="s">
        <v>6</v>
      </c>
      <c r="C935" s="2" t="s">
        <v>3</v>
      </c>
      <c r="D935" s="3">
        <v>14.995000000000001</v>
      </c>
      <c r="G935">
        <f>E935+(SUM(F$3:F934))</f>
        <v>125872</v>
      </c>
    </row>
    <row r="936" spans="1:7" x14ac:dyDescent="0.25">
      <c r="A936" s="1">
        <v>41535</v>
      </c>
      <c r="B936" t="s">
        <v>6</v>
      </c>
      <c r="C936" s="2" t="s">
        <v>3</v>
      </c>
      <c r="D936" s="3">
        <v>15.75</v>
      </c>
      <c r="G936">
        <f>E936+(SUM(F$3:F935))</f>
        <v>125872</v>
      </c>
    </row>
    <row r="937" spans="1:7" x14ac:dyDescent="0.25">
      <c r="A937" s="1">
        <v>41536</v>
      </c>
      <c r="B937" t="s">
        <v>6</v>
      </c>
      <c r="C937" s="2" t="s">
        <v>3</v>
      </c>
      <c r="D937" s="3">
        <v>15.335000000000001</v>
      </c>
      <c r="G937">
        <f>E937+(SUM(F$3:F936))</f>
        <v>125872</v>
      </c>
    </row>
    <row r="938" spans="1:7" x14ac:dyDescent="0.25">
      <c r="A938" s="1">
        <v>41537</v>
      </c>
      <c r="B938" t="s">
        <v>6</v>
      </c>
      <c r="C938" s="2" t="s">
        <v>3</v>
      </c>
      <c r="D938" s="3">
        <v>15.555000000000001</v>
      </c>
      <c r="G938">
        <f>E938+(SUM(F$3:F937))</f>
        <v>125872</v>
      </c>
    </row>
    <row r="939" spans="1:7" x14ac:dyDescent="0.25">
      <c r="A939" s="1">
        <v>41540</v>
      </c>
      <c r="B939" t="s">
        <v>6</v>
      </c>
      <c r="C939" s="2" t="s">
        <v>3</v>
      </c>
      <c r="D939" s="3">
        <v>15.69</v>
      </c>
      <c r="G939">
        <f>E939+(SUM(F$3:F938))</f>
        <v>125872</v>
      </c>
    </row>
    <row r="940" spans="1:7" x14ac:dyDescent="0.25">
      <c r="A940" s="1">
        <v>41541</v>
      </c>
      <c r="B940" t="s">
        <v>2</v>
      </c>
      <c r="C940" s="2" t="s">
        <v>5</v>
      </c>
      <c r="D940" s="3">
        <v>15.645</v>
      </c>
      <c r="G940">
        <f>E940+(SUM(F$3:F939))</f>
        <v>125872</v>
      </c>
    </row>
    <row r="941" spans="1:7" x14ac:dyDescent="0.25">
      <c r="A941" s="1">
        <v>41542</v>
      </c>
      <c r="B941" t="s">
        <v>2</v>
      </c>
      <c r="C941" s="2" t="s">
        <v>3</v>
      </c>
      <c r="D941" s="3">
        <v>14.795</v>
      </c>
      <c r="G941">
        <f>E941+(SUM(F$3:F940))</f>
        <v>125872</v>
      </c>
    </row>
    <row r="942" spans="1:7" x14ac:dyDescent="0.25">
      <c r="A942" s="1">
        <v>41543</v>
      </c>
      <c r="B942" t="s">
        <v>2</v>
      </c>
      <c r="C942" s="2" t="s">
        <v>3</v>
      </c>
      <c r="D942" s="3">
        <v>14.64</v>
      </c>
      <c r="G942">
        <f>E942+(SUM(F$3:F941))</f>
        <v>125872</v>
      </c>
    </row>
    <row r="943" spans="1:7" x14ac:dyDescent="0.25">
      <c r="A943" s="1">
        <v>41544</v>
      </c>
      <c r="B943" t="s">
        <v>4</v>
      </c>
      <c r="C943" s="2" t="s">
        <v>5</v>
      </c>
      <c r="D943" s="3">
        <v>14.43</v>
      </c>
      <c r="G943">
        <f>E943+(SUM(F$3:F942))</f>
        <v>125872</v>
      </c>
    </row>
    <row r="944" spans="1:7" x14ac:dyDescent="0.25">
      <c r="A944" s="1">
        <v>41547</v>
      </c>
      <c r="B944" t="s">
        <v>4</v>
      </c>
      <c r="C944" s="2" t="s">
        <v>3</v>
      </c>
      <c r="D944" s="3">
        <v>14.63</v>
      </c>
      <c r="G944">
        <f>E944+(SUM(F$3:F943))</f>
        <v>125872</v>
      </c>
    </row>
    <row r="945" spans="1:7" x14ac:dyDescent="0.25">
      <c r="A945" s="1">
        <v>41548</v>
      </c>
      <c r="B945" t="s">
        <v>2</v>
      </c>
      <c r="C945" s="2" t="s">
        <v>5</v>
      </c>
      <c r="D945" s="3">
        <v>14.43</v>
      </c>
      <c r="G945">
        <f>E945+(SUM(F$3:F944))</f>
        <v>125872</v>
      </c>
    </row>
    <row r="946" spans="1:7" x14ac:dyDescent="0.25">
      <c r="A946" s="1">
        <v>41549</v>
      </c>
      <c r="B946" t="s">
        <v>2</v>
      </c>
      <c r="C946" s="2" t="s">
        <v>3</v>
      </c>
      <c r="D946" s="3">
        <v>14.234999999999999</v>
      </c>
      <c r="G946">
        <f>E946+(SUM(F$3:F945))</f>
        <v>125872</v>
      </c>
    </row>
    <row r="947" spans="1:7" x14ac:dyDescent="0.25">
      <c r="A947" s="1">
        <v>41550</v>
      </c>
      <c r="B947" t="s">
        <v>7</v>
      </c>
      <c r="C947" s="2" t="s">
        <v>5</v>
      </c>
      <c r="D947" s="3">
        <v>15.069999999999999</v>
      </c>
      <c r="G947">
        <f>E947+(SUM(F$3:F946))</f>
        <v>125872</v>
      </c>
    </row>
    <row r="948" spans="1:7" x14ac:dyDescent="0.25">
      <c r="A948" s="1">
        <v>41551</v>
      </c>
      <c r="B948" t="s">
        <v>4</v>
      </c>
      <c r="C948" s="2" t="s">
        <v>5</v>
      </c>
      <c r="D948" s="3">
        <v>14.584999999999999</v>
      </c>
      <c r="G948">
        <f>E948+(SUM(F$3:F947))</f>
        <v>125872</v>
      </c>
    </row>
    <row r="949" spans="1:7" x14ac:dyDescent="0.25">
      <c r="A949" s="1">
        <v>41554</v>
      </c>
      <c r="B949" t="s">
        <v>4</v>
      </c>
      <c r="C949" s="2" t="s">
        <v>3</v>
      </c>
      <c r="D949" s="3">
        <v>14.559999999999999</v>
      </c>
      <c r="G949">
        <f>E949+(SUM(F$3:F948))</f>
        <v>125872</v>
      </c>
    </row>
    <row r="950" spans="1:7" x14ac:dyDescent="0.25">
      <c r="A950" s="1">
        <v>41555</v>
      </c>
      <c r="B950" t="s">
        <v>7</v>
      </c>
      <c r="C950" s="2" t="s">
        <v>5</v>
      </c>
      <c r="D950" s="3">
        <v>15.055</v>
      </c>
      <c r="G950">
        <f>E950+(SUM(F$3:F949))</f>
        <v>125872</v>
      </c>
    </row>
    <row r="951" spans="1:7" x14ac:dyDescent="0.25">
      <c r="A951" s="1">
        <v>41556</v>
      </c>
      <c r="B951" t="s">
        <v>7</v>
      </c>
      <c r="C951" s="2" t="s">
        <v>3</v>
      </c>
      <c r="D951" s="3">
        <v>15.365</v>
      </c>
      <c r="G951">
        <f>E951+(SUM(F$3:F950))</f>
        <v>125872</v>
      </c>
    </row>
    <row r="952" spans="1:7" x14ac:dyDescent="0.25">
      <c r="A952" s="1">
        <v>41557</v>
      </c>
      <c r="B952" t="s">
        <v>4</v>
      </c>
      <c r="C952" s="2" t="s">
        <v>5</v>
      </c>
      <c r="D952" s="3">
        <v>16.774999999999999</v>
      </c>
      <c r="G952">
        <f>E952+(SUM(F$3:F951))</f>
        <v>125872</v>
      </c>
    </row>
    <row r="953" spans="1:7" x14ac:dyDescent="0.25">
      <c r="A953" s="1">
        <v>41558</v>
      </c>
      <c r="B953" t="s">
        <v>2</v>
      </c>
      <c r="C953" s="2" t="s">
        <v>5</v>
      </c>
      <c r="D953" s="3">
        <v>17.190000000000001</v>
      </c>
      <c r="G953">
        <f>E953+(SUM(F$3:F952))</f>
        <v>125872</v>
      </c>
    </row>
    <row r="954" spans="1:7" x14ac:dyDescent="0.25">
      <c r="A954" s="1">
        <v>41561</v>
      </c>
      <c r="B954" t="s">
        <v>4</v>
      </c>
      <c r="C954" s="2" t="s">
        <v>5</v>
      </c>
      <c r="D954" s="3">
        <v>17.234999999999999</v>
      </c>
      <c r="G954">
        <f>E954+(SUM(F$3:F953))</f>
        <v>125872</v>
      </c>
    </row>
    <row r="955" spans="1:7" x14ac:dyDescent="0.25">
      <c r="A955" s="1">
        <v>41562</v>
      </c>
      <c r="B955" t="s">
        <v>4</v>
      </c>
      <c r="C955" s="2" t="s">
        <v>3</v>
      </c>
      <c r="D955" s="3">
        <v>17.675000000000001</v>
      </c>
      <c r="G955">
        <f>E955+(SUM(F$3:F954))</f>
        <v>125872</v>
      </c>
    </row>
    <row r="956" spans="1:7" x14ac:dyDescent="0.25">
      <c r="A956" s="1">
        <v>41563</v>
      </c>
      <c r="B956" t="s">
        <v>8</v>
      </c>
      <c r="C956" s="2" t="s">
        <v>5</v>
      </c>
      <c r="D956" s="3">
        <v>17.435000000000002</v>
      </c>
      <c r="G956">
        <f>E956+(SUM(F$3:F955))</f>
        <v>125872</v>
      </c>
    </row>
    <row r="957" spans="1:7" x14ac:dyDescent="0.25">
      <c r="A957" s="1">
        <v>41564</v>
      </c>
      <c r="B957" t="s">
        <v>8</v>
      </c>
      <c r="C957" s="2" t="s">
        <v>3</v>
      </c>
      <c r="D957" s="3">
        <v>17.920000000000002</v>
      </c>
      <c r="G957">
        <f>E957+(SUM(F$3:F956))</f>
        <v>125872</v>
      </c>
    </row>
    <row r="958" spans="1:7" x14ac:dyDescent="0.25">
      <c r="A958" s="1">
        <v>41565</v>
      </c>
      <c r="B958" t="s">
        <v>8</v>
      </c>
      <c r="C958" s="2" t="s">
        <v>3</v>
      </c>
      <c r="D958" s="3">
        <v>17.475000000000001</v>
      </c>
      <c r="G958">
        <f>E958+(SUM(F$3:F957))</f>
        <v>125872</v>
      </c>
    </row>
    <row r="959" spans="1:7" x14ac:dyDescent="0.25">
      <c r="A959" s="1">
        <v>41568</v>
      </c>
      <c r="B959" t="s">
        <v>6</v>
      </c>
      <c r="C959" s="2" t="s">
        <v>5</v>
      </c>
      <c r="D959" s="3">
        <v>17.18</v>
      </c>
      <c r="G959">
        <f>E959+(SUM(F$3:F958))</f>
        <v>125872</v>
      </c>
    </row>
    <row r="960" spans="1:7" x14ac:dyDescent="0.25">
      <c r="A960" s="1">
        <v>41569</v>
      </c>
      <c r="B960" t="s">
        <v>6</v>
      </c>
      <c r="C960" s="2" t="s">
        <v>3</v>
      </c>
      <c r="D960" s="3">
        <v>17.285</v>
      </c>
      <c r="G960">
        <f>E960+(SUM(F$3:F959))</f>
        <v>125872</v>
      </c>
    </row>
    <row r="961" spans="1:7" x14ac:dyDescent="0.25">
      <c r="A961" s="1">
        <v>41570</v>
      </c>
      <c r="B961" t="s">
        <v>6</v>
      </c>
      <c r="C961" s="2" t="s">
        <v>3</v>
      </c>
      <c r="D961" s="3">
        <v>17.465</v>
      </c>
      <c r="G961">
        <f>E961+(SUM(F$3:F960))</f>
        <v>125872</v>
      </c>
    </row>
    <row r="962" spans="1:7" x14ac:dyDescent="0.25">
      <c r="A962" s="1">
        <v>41571</v>
      </c>
      <c r="B962" t="s">
        <v>6</v>
      </c>
      <c r="C962" s="2" t="s">
        <v>3</v>
      </c>
      <c r="D962" s="3">
        <v>17.330000000000002</v>
      </c>
      <c r="G962">
        <f>E962+(SUM(F$3:F961))</f>
        <v>125872</v>
      </c>
    </row>
    <row r="963" spans="1:7" x14ac:dyDescent="0.25">
      <c r="A963" s="1">
        <v>41572</v>
      </c>
      <c r="B963" t="s">
        <v>2</v>
      </c>
      <c r="C963" s="2" t="s">
        <v>5</v>
      </c>
      <c r="D963" s="3">
        <v>17.145</v>
      </c>
      <c r="G963">
        <f>E963+(SUM(F$3:F962))</f>
        <v>125872</v>
      </c>
    </row>
    <row r="964" spans="1:7" x14ac:dyDescent="0.25">
      <c r="A964" s="1">
        <v>41575</v>
      </c>
      <c r="B964" t="s">
        <v>8</v>
      </c>
      <c r="C964" s="2" t="s">
        <v>5</v>
      </c>
      <c r="D964" s="3">
        <v>16.649999999999999</v>
      </c>
      <c r="G964">
        <f>E964+(SUM(F$3:F963))</f>
        <v>125872</v>
      </c>
    </row>
    <row r="965" spans="1:7" x14ac:dyDescent="0.25">
      <c r="A965" s="1">
        <v>41576</v>
      </c>
      <c r="B965" t="s">
        <v>8</v>
      </c>
      <c r="C965" s="2" t="s">
        <v>3</v>
      </c>
      <c r="D965" s="3">
        <v>16.39</v>
      </c>
      <c r="G965">
        <f>E965+(SUM(F$3:F964))</f>
        <v>125872</v>
      </c>
    </row>
    <row r="966" spans="1:7" x14ac:dyDescent="0.25">
      <c r="A966" s="1">
        <v>41577</v>
      </c>
      <c r="B966" t="s">
        <v>2</v>
      </c>
      <c r="C966" s="2" t="s">
        <v>5</v>
      </c>
      <c r="D966" s="3">
        <v>16.559999999999999</v>
      </c>
      <c r="G966">
        <f>E966+(SUM(F$3:F965))</f>
        <v>125872</v>
      </c>
    </row>
    <row r="967" spans="1:7" x14ac:dyDescent="0.25">
      <c r="A967" s="1">
        <v>41578</v>
      </c>
      <c r="B967" t="s">
        <v>4</v>
      </c>
      <c r="C967" s="2" t="s">
        <v>5</v>
      </c>
      <c r="D967" s="3">
        <v>16.07</v>
      </c>
      <c r="G967">
        <f>E967+(SUM(F$3:F966))</f>
        <v>125872</v>
      </c>
    </row>
    <row r="968" spans="1:7" x14ac:dyDescent="0.25">
      <c r="A968" s="1">
        <v>41579</v>
      </c>
      <c r="B968" t="s">
        <v>7</v>
      </c>
      <c r="C968" s="2" t="s">
        <v>5</v>
      </c>
      <c r="D968" s="3">
        <v>16</v>
      </c>
      <c r="G968">
        <f>E968+(SUM(F$3:F967))</f>
        <v>125872</v>
      </c>
    </row>
    <row r="969" spans="1:7" x14ac:dyDescent="0.25">
      <c r="A969" s="1">
        <v>41582</v>
      </c>
      <c r="B969" t="s">
        <v>6</v>
      </c>
      <c r="C969" s="2" t="s">
        <v>5</v>
      </c>
      <c r="D969" s="3">
        <v>15.575000000000001</v>
      </c>
      <c r="G969">
        <f>E969+(SUM(F$3:F968))</f>
        <v>125872</v>
      </c>
    </row>
    <row r="970" spans="1:7" x14ac:dyDescent="0.25">
      <c r="A970" s="1">
        <v>41583</v>
      </c>
      <c r="B970" t="s">
        <v>7</v>
      </c>
      <c r="C970" s="2" t="s">
        <v>5</v>
      </c>
      <c r="D970" s="3">
        <v>15.075000000000001</v>
      </c>
      <c r="G970">
        <f>E970+(SUM(F$3:F969))</f>
        <v>125872</v>
      </c>
    </row>
    <row r="971" spans="1:7" x14ac:dyDescent="0.25">
      <c r="A971" s="1">
        <v>41584</v>
      </c>
      <c r="B971" t="s">
        <v>7</v>
      </c>
      <c r="C971" s="2" t="s">
        <v>3</v>
      </c>
      <c r="D971" s="3">
        <v>14.855</v>
      </c>
      <c r="G971">
        <f>E971+(SUM(F$3:F970))</f>
        <v>125872</v>
      </c>
    </row>
    <row r="972" spans="1:7" x14ac:dyDescent="0.25">
      <c r="A972" s="1">
        <v>41585</v>
      </c>
      <c r="B972" t="s">
        <v>7</v>
      </c>
      <c r="C972" s="2" t="s">
        <v>3</v>
      </c>
      <c r="D972" s="3">
        <v>14.465</v>
      </c>
      <c r="G972">
        <f>E972+(SUM(F$3:F971))</f>
        <v>125872</v>
      </c>
    </row>
    <row r="973" spans="1:7" x14ac:dyDescent="0.25">
      <c r="A973" s="1">
        <v>41586</v>
      </c>
      <c r="B973" t="s">
        <v>7</v>
      </c>
      <c r="C973" s="2" t="s">
        <v>3</v>
      </c>
      <c r="D973" s="3">
        <v>14.92</v>
      </c>
      <c r="G973">
        <f>E973+(SUM(F$3:F972))</f>
        <v>125872</v>
      </c>
    </row>
    <row r="974" spans="1:7" x14ac:dyDescent="0.25">
      <c r="A974" s="1">
        <v>41589</v>
      </c>
      <c r="B974" t="s">
        <v>7</v>
      </c>
      <c r="C974" s="2" t="s">
        <v>3</v>
      </c>
      <c r="D974" s="3">
        <v>14.23</v>
      </c>
      <c r="G974">
        <f>E974+(SUM(F$3:F973))</f>
        <v>125872</v>
      </c>
    </row>
    <row r="975" spans="1:7" x14ac:dyDescent="0.25">
      <c r="A975" s="1">
        <v>41590</v>
      </c>
      <c r="B975" t="s">
        <v>7</v>
      </c>
      <c r="C975" s="2" t="s">
        <v>3</v>
      </c>
      <c r="D975" s="3">
        <v>13.885000000000002</v>
      </c>
      <c r="G975">
        <f>E975+(SUM(F$3:F974))</f>
        <v>125872</v>
      </c>
    </row>
    <row r="976" spans="1:7" x14ac:dyDescent="0.25">
      <c r="A976" s="1">
        <v>41591</v>
      </c>
      <c r="B976" t="s">
        <v>4</v>
      </c>
      <c r="C976" s="2" t="s">
        <v>5</v>
      </c>
      <c r="D976" s="3">
        <v>13.825000000000001</v>
      </c>
      <c r="G976">
        <f>E976+(SUM(F$3:F975))</f>
        <v>125872</v>
      </c>
    </row>
    <row r="977" spans="1:7" x14ac:dyDescent="0.25">
      <c r="A977" s="1">
        <v>41592</v>
      </c>
      <c r="B977" t="s">
        <v>4</v>
      </c>
      <c r="C977" s="2" t="s">
        <v>3</v>
      </c>
      <c r="D977" s="3">
        <v>13.420000000000002</v>
      </c>
      <c r="G977">
        <f>E977+(SUM(F$3:F976))</f>
        <v>125872</v>
      </c>
    </row>
    <row r="978" spans="1:7" x14ac:dyDescent="0.25">
      <c r="A978" s="1">
        <v>41593</v>
      </c>
      <c r="B978" t="s">
        <v>7</v>
      </c>
      <c r="C978" s="2" t="s">
        <v>5</v>
      </c>
      <c r="D978" s="3">
        <v>13.200000000000001</v>
      </c>
      <c r="G978">
        <f>E978+(SUM(F$3:F977))</f>
        <v>125872</v>
      </c>
    </row>
    <row r="979" spans="1:7" x14ac:dyDescent="0.25">
      <c r="A979" s="1">
        <v>41596</v>
      </c>
      <c r="B979" t="s">
        <v>7</v>
      </c>
      <c r="C979" s="2" t="s">
        <v>3</v>
      </c>
      <c r="D979" s="3">
        <v>13.57</v>
      </c>
      <c r="G979">
        <f>E979+(SUM(F$3:F978))</f>
        <v>125872</v>
      </c>
    </row>
    <row r="980" spans="1:7" x14ac:dyDescent="0.25">
      <c r="A980" s="1">
        <v>41597</v>
      </c>
      <c r="B980" t="s">
        <v>7</v>
      </c>
      <c r="C980" s="2" t="s">
        <v>3</v>
      </c>
      <c r="D980" s="3">
        <v>13.38</v>
      </c>
      <c r="G980">
        <f>E980+(SUM(F$3:F979))</f>
        <v>125872</v>
      </c>
    </row>
    <row r="981" spans="1:7" x14ac:dyDescent="0.25">
      <c r="A981" s="1">
        <v>41598</v>
      </c>
      <c r="B981" t="s">
        <v>7</v>
      </c>
      <c r="C981" s="2" t="s">
        <v>3</v>
      </c>
      <c r="D981" s="3">
        <v>13.629999999999999</v>
      </c>
      <c r="G981">
        <f>E981+(SUM(F$3:F980))</f>
        <v>125872</v>
      </c>
    </row>
    <row r="982" spans="1:7" x14ac:dyDescent="0.25">
      <c r="A982" s="1">
        <v>41599</v>
      </c>
      <c r="B982" t="s">
        <v>7</v>
      </c>
      <c r="C982" s="2" t="s">
        <v>3</v>
      </c>
      <c r="D982" s="3">
        <v>13.99</v>
      </c>
      <c r="G982">
        <f>E982+(SUM(F$3:F981))</f>
        <v>125872</v>
      </c>
    </row>
    <row r="983" spans="1:7" x14ac:dyDescent="0.25">
      <c r="A983" s="1">
        <v>41600</v>
      </c>
      <c r="B983" t="s">
        <v>7</v>
      </c>
      <c r="C983" s="2" t="s">
        <v>3</v>
      </c>
      <c r="D983" s="3">
        <v>14.094999999999999</v>
      </c>
      <c r="G983">
        <f>E983+(SUM(F$3:F982))</f>
        <v>125872</v>
      </c>
    </row>
    <row r="984" spans="1:7" x14ac:dyDescent="0.25">
      <c r="A984" s="1">
        <v>41603</v>
      </c>
      <c r="B984" t="s">
        <v>2</v>
      </c>
      <c r="C984" s="2" t="s">
        <v>5</v>
      </c>
      <c r="D984" s="3">
        <v>14.11</v>
      </c>
      <c r="G984">
        <f>E984+(SUM(F$3:F983))</f>
        <v>125872</v>
      </c>
    </row>
    <row r="985" spans="1:7" x14ac:dyDescent="0.25">
      <c r="A985" s="1">
        <v>41604</v>
      </c>
      <c r="B985" t="s">
        <v>4</v>
      </c>
      <c r="C985" s="2" t="s">
        <v>5</v>
      </c>
      <c r="D985" s="3">
        <v>14.015000000000001</v>
      </c>
      <c r="G985">
        <f>E985+(SUM(F$3:F984))</f>
        <v>125872</v>
      </c>
    </row>
    <row r="986" spans="1:7" x14ac:dyDescent="0.25">
      <c r="A986" s="1">
        <v>41605</v>
      </c>
      <c r="B986" t="s">
        <v>2</v>
      </c>
      <c r="C986" s="2" t="s">
        <v>5</v>
      </c>
      <c r="D986" s="3">
        <v>13.385</v>
      </c>
      <c r="G986">
        <f>E986+(SUM(F$3:F985))</f>
        <v>125872</v>
      </c>
    </row>
    <row r="987" spans="1:7" x14ac:dyDescent="0.25">
      <c r="A987" s="1">
        <v>41607</v>
      </c>
      <c r="B987" t="s">
        <v>4</v>
      </c>
      <c r="C987" s="2" t="s">
        <v>5</v>
      </c>
      <c r="D987" s="3">
        <v>13.18</v>
      </c>
      <c r="G987">
        <f>E987+(SUM(F$3:F986))</f>
        <v>125872</v>
      </c>
    </row>
    <row r="988" spans="1:7" x14ac:dyDescent="0.25">
      <c r="A988" s="1">
        <v>41610</v>
      </c>
      <c r="B988" t="s">
        <v>2</v>
      </c>
      <c r="C988" s="2" t="s">
        <v>5</v>
      </c>
      <c r="D988" s="3">
        <v>13.075000000000001</v>
      </c>
      <c r="G988">
        <f>E988+(SUM(F$3:F987))</f>
        <v>125872</v>
      </c>
    </row>
    <row r="989" spans="1:7" x14ac:dyDescent="0.25">
      <c r="A989" s="1">
        <v>41611</v>
      </c>
      <c r="B989" t="s">
        <v>4</v>
      </c>
      <c r="C989" s="2" t="s">
        <v>5</v>
      </c>
      <c r="D989" s="3">
        <v>13.360000000000001</v>
      </c>
      <c r="G989">
        <f>E989+(SUM(F$3:F988))</f>
        <v>125872</v>
      </c>
    </row>
    <row r="990" spans="1:7" x14ac:dyDescent="0.25">
      <c r="A990" s="1">
        <v>41612</v>
      </c>
      <c r="B990" t="s">
        <v>2</v>
      </c>
      <c r="C990" s="2" t="s">
        <v>5</v>
      </c>
      <c r="D990" s="3">
        <v>13.795</v>
      </c>
      <c r="G990">
        <f>E990+(SUM(F$3:F989))</f>
        <v>125872</v>
      </c>
    </row>
    <row r="991" spans="1:7" x14ac:dyDescent="0.25">
      <c r="A991" s="1">
        <v>41613</v>
      </c>
      <c r="B991" t="s">
        <v>4</v>
      </c>
      <c r="C991" s="2" t="s">
        <v>5</v>
      </c>
      <c r="D991" s="3">
        <v>13.665000000000001</v>
      </c>
      <c r="G991">
        <f>E991+(SUM(F$3:F990))</f>
        <v>125872</v>
      </c>
    </row>
    <row r="992" spans="1:7" x14ac:dyDescent="0.25">
      <c r="A992" s="1">
        <v>41614</v>
      </c>
      <c r="B992" t="s">
        <v>2</v>
      </c>
      <c r="C992" s="2" t="s">
        <v>5</v>
      </c>
      <c r="D992" s="3">
        <v>13.309999999999999</v>
      </c>
      <c r="G992">
        <f>E992+(SUM(F$3:F991))</f>
        <v>125872</v>
      </c>
    </row>
    <row r="993" spans="1:7" x14ac:dyDescent="0.25">
      <c r="A993" s="1">
        <v>41617</v>
      </c>
      <c r="B993" t="s">
        <v>2</v>
      </c>
      <c r="C993" s="2" t="s">
        <v>3</v>
      </c>
      <c r="D993" s="3">
        <v>12.445</v>
      </c>
      <c r="G993">
        <f>E993+(SUM(F$3:F992))</f>
        <v>125872</v>
      </c>
    </row>
    <row r="994" spans="1:7" x14ac:dyDescent="0.25">
      <c r="A994" s="1">
        <v>41618</v>
      </c>
      <c r="B994" t="s">
        <v>6</v>
      </c>
      <c r="C994" s="2" t="s">
        <v>5</v>
      </c>
      <c r="D994" s="3">
        <v>12.52</v>
      </c>
      <c r="G994">
        <f>E994+(SUM(F$3:F993))</f>
        <v>125872</v>
      </c>
    </row>
    <row r="995" spans="1:7" x14ac:dyDescent="0.25">
      <c r="A995" s="1">
        <v>41619</v>
      </c>
      <c r="B995" t="s">
        <v>4</v>
      </c>
      <c r="C995" s="2" t="s">
        <v>5</v>
      </c>
      <c r="D995" s="3">
        <v>13.200000000000001</v>
      </c>
      <c r="G995">
        <f>E995+(SUM(F$3:F994))</f>
        <v>125872</v>
      </c>
    </row>
    <row r="996" spans="1:7" x14ac:dyDescent="0.25">
      <c r="A996" s="1">
        <v>41620</v>
      </c>
      <c r="B996" t="s">
        <v>2</v>
      </c>
      <c r="C996" s="2" t="s">
        <v>5</v>
      </c>
      <c r="D996" s="3">
        <v>12.58</v>
      </c>
      <c r="G996">
        <f>E996+(SUM(F$3:F995))</f>
        <v>125872</v>
      </c>
    </row>
    <row r="997" spans="1:7" x14ac:dyDescent="0.25">
      <c r="A997" s="1">
        <v>41621</v>
      </c>
      <c r="B997" t="s">
        <v>2</v>
      </c>
      <c r="C997" s="2" t="s">
        <v>3</v>
      </c>
      <c r="D997" s="3">
        <v>12.44</v>
      </c>
      <c r="G997">
        <f>E997+(SUM(F$3:F996))</f>
        <v>125872</v>
      </c>
    </row>
    <row r="998" spans="1:7" x14ac:dyDescent="0.25">
      <c r="A998" s="1">
        <v>41624</v>
      </c>
      <c r="B998" t="s">
        <v>6</v>
      </c>
      <c r="C998" s="2" t="s">
        <v>5</v>
      </c>
      <c r="D998" s="3">
        <v>12.865</v>
      </c>
      <c r="G998">
        <f>E998+(SUM(F$3:F997))</f>
        <v>125872</v>
      </c>
    </row>
    <row r="999" spans="1:7" x14ac:dyDescent="0.25">
      <c r="A999" s="1">
        <v>41625</v>
      </c>
      <c r="B999" t="s">
        <v>8</v>
      </c>
      <c r="C999" s="2" t="s">
        <v>5</v>
      </c>
      <c r="D999" s="3">
        <v>12.705</v>
      </c>
      <c r="G999">
        <f>E999+(SUM(F$3:F998))</f>
        <v>125872</v>
      </c>
    </row>
    <row r="1000" spans="1:7" x14ac:dyDescent="0.25">
      <c r="A1000" s="1">
        <v>41626</v>
      </c>
      <c r="B1000" t="s">
        <v>8</v>
      </c>
      <c r="C1000" s="2" t="s">
        <v>3</v>
      </c>
      <c r="D1000" s="3">
        <v>14.335000000000001</v>
      </c>
      <c r="G1000">
        <f>E1000+(SUM(F$3:F999))</f>
        <v>125872</v>
      </c>
    </row>
    <row r="1001" spans="1:7" x14ac:dyDescent="0.25">
      <c r="A1001" s="1">
        <v>41627</v>
      </c>
      <c r="B1001" t="s">
        <v>8</v>
      </c>
      <c r="C1001" s="2" t="s">
        <v>3</v>
      </c>
      <c r="D1001" s="3">
        <v>13.855</v>
      </c>
      <c r="G1001">
        <f>E1001+(SUM(F$3:F1000))</f>
        <v>125872</v>
      </c>
    </row>
    <row r="1002" spans="1:7" x14ac:dyDescent="0.25">
      <c r="A1002" s="1">
        <v>41628</v>
      </c>
      <c r="B1002" t="s">
        <v>2</v>
      </c>
      <c r="C1002" s="2" t="s">
        <v>5</v>
      </c>
      <c r="D1002" s="3">
        <v>13.774999999999999</v>
      </c>
      <c r="G1002">
        <f>E1002+(SUM(F$3:F1001))</f>
        <v>125872</v>
      </c>
    </row>
    <row r="1003" spans="1:7" x14ac:dyDescent="0.25">
      <c r="A1003" s="1">
        <v>41631</v>
      </c>
      <c r="B1003" t="s">
        <v>8</v>
      </c>
      <c r="C1003" s="2" t="s">
        <v>5</v>
      </c>
      <c r="D1003" s="3">
        <v>13.785</v>
      </c>
      <c r="G1003">
        <f>E1003+(SUM(F$3:F1002))</f>
        <v>125872</v>
      </c>
    </row>
    <row r="1004" spans="1:7" x14ac:dyDescent="0.25">
      <c r="A1004" s="1">
        <v>41632</v>
      </c>
      <c r="B1004" t="s">
        <v>8</v>
      </c>
      <c r="C1004" s="2" t="s">
        <v>3</v>
      </c>
      <c r="D1004" s="3">
        <v>13.625</v>
      </c>
      <c r="G1004">
        <f>E1004+(SUM(F$3:F1003))</f>
        <v>125872</v>
      </c>
    </row>
    <row r="1005" spans="1:7" x14ac:dyDescent="0.25">
      <c r="A1005" s="1">
        <v>41634</v>
      </c>
      <c r="B1005" t="s">
        <v>8</v>
      </c>
      <c r="C1005" s="2" t="s">
        <v>3</v>
      </c>
      <c r="D1005" s="3">
        <v>13.715</v>
      </c>
      <c r="G1005">
        <f>E1005+(SUM(F$3:F1004))</f>
        <v>125872</v>
      </c>
    </row>
    <row r="1006" spans="1:7" x14ac:dyDescent="0.25">
      <c r="A1006" s="1">
        <v>41635</v>
      </c>
      <c r="B1006" t="s">
        <v>8</v>
      </c>
      <c r="C1006" s="2" t="s">
        <v>3</v>
      </c>
      <c r="D1006" s="3">
        <v>13.680000000000001</v>
      </c>
      <c r="G1006">
        <f>E1006+(SUM(F$3:F1005))</f>
        <v>125872</v>
      </c>
    </row>
    <row r="1007" spans="1:7" x14ac:dyDescent="0.25">
      <c r="A1007" s="1">
        <v>41638</v>
      </c>
      <c r="B1007" t="s">
        <v>6</v>
      </c>
      <c r="C1007" s="2" t="s">
        <v>5</v>
      </c>
      <c r="D1007" s="3">
        <v>13.425000000000001</v>
      </c>
      <c r="G1007">
        <f>E1007+(SUM(F$3:F1006))</f>
        <v>125872</v>
      </c>
    </row>
    <row r="1008" spans="1:7" x14ac:dyDescent="0.25">
      <c r="A1008" s="1">
        <v>41639</v>
      </c>
      <c r="B1008" t="s">
        <v>6</v>
      </c>
      <c r="C1008" s="2" t="s">
        <v>3</v>
      </c>
      <c r="D1008" s="3">
        <v>13.27</v>
      </c>
      <c r="G1008">
        <f>E1008+(SUM(F$3:F1007))</f>
        <v>125872</v>
      </c>
    </row>
    <row r="1009" spans="1:7" x14ac:dyDescent="0.25">
      <c r="A1009" s="1">
        <v>41641</v>
      </c>
      <c r="B1009" t="s">
        <v>6</v>
      </c>
      <c r="C1009" s="2" t="s">
        <v>3</v>
      </c>
      <c r="D1009" s="3">
        <v>13.695</v>
      </c>
      <c r="G1009">
        <f>E1009+(SUM(F$3:F1008))</f>
        <v>125872</v>
      </c>
    </row>
    <row r="1010" spans="1:7" x14ac:dyDescent="0.25">
      <c r="A1010" s="1">
        <v>41642</v>
      </c>
      <c r="B1010" t="s">
        <v>6</v>
      </c>
      <c r="C1010" s="2" t="s">
        <v>3</v>
      </c>
      <c r="D1010" s="3">
        <v>13.115000000000002</v>
      </c>
      <c r="G1010">
        <f>E1010+(SUM(F$3:F1009))</f>
        <v>125872</v>
      </c>
    </row>
    <row r="1011" spans="1:7" x14ac:dyDescent="0.25">
      <c r="A1011" s="1">
        <v>41645</v>
      </c>
      <c r="B1011" t="s">
        <v>7</v>
      </c>
      <c r="C1011" s="2" t="s">
        <v>5</v>
      </c>
      <c r="D1011" s="3">
        <v>13.37</v>
      </c>
      <c r="G1011">
        <f>E1011+(SUM(F$3:F1010))</f>
        <v>125872</v>
      </c>
    </row>
    <row r="1012" spans="1:7" x14ac:dyDescent="0.25">
      <c r="A1012" s="1">
        <v>41646</v>
      </c>
      <c r="B1012" t="s">
        <v>2</v>
      </c>
      <c r="C1012" s="2" t="s">
        <v>5</v>
      </c>
      <c r="D1012" s="3">
        <v>13</v>
      </c>
      <c r="G1012">
        <f>E1012+(SUM(F$3:F1011))</f>
        <v>125872</v>
      </c>
    </row>
    <row r="1013" spans="1:7" x14ac:dyDescent="0.25">
      <c r="A1013" s="1">
        <v>41647</v>
      </c>
      <c r="B1013" t="s">
        <v>2</v>
      </c>
      <c r="C1013" s="2" t="s">
        <v>3</v>
      </c>
      <c r="D1013" s="3">
        <v>13.105</v>
      </c>
      <c r="G1013">
        <f>E1013+(SUM(F$3:F1012))</f>
        <v>125872</v>
      </c>
    </row>
    <row r="1014" spans="1:7" x14ac:dyDescent="0.25">
      <c r="A1014" s="1">
        <v>41648</v>
      </c>
      <c r="B1014" t="s">
        <v>2</v>
      </c>
      <c r="C1014" s="2" t="s">
        <v>3</v>
      </c>
      <c r="D1014" s="3">
        <v>13.39</v>
      </c>
      <c r="G1014">
        <f>E1014+(SUM(F$3:F1013))</f>
        <v>125872</v>
      </c>
    </row>
    <row r="1015" spans="1:7" x14ac:dyDescent="0.25">
      <c r="A1015" s="1">
        <v>41649</v>
      </c>
      <c r="B1015" t="s">
        <v>2</v>
      </c>
      <c r="C1015" s="2" t="s">
        <v>3</v>
      </c>
      <c r="D1015" s="3">
        <v>12.82</v>
      </c>
      <c r="G1015">
        <f>E1015+(SUM(F$3:F1014))</f>
        <v>125872</v>
      </c>
    </row>
    <row r="1016" spans="1:7" x14ac:dyDescent="0.25">
      <c r="A1016" s="1">
        <v>41652</v>
      </c>
      <c r="B1016" t="s">
        <v>7</v>
      </c>
      <c r="C1016" s="2" t="s">
        <v>5</v>
      </c>
      <c r="D1016" s="3">
        <v>13.69</v>
      </c>
      <c r="G1016">
        <f>E1016+(SUM(F$3:F1015))</f>
        <v>125872</v>
      </c>
    </row>
    <row r="1017" spans="1:7" x14ac:dyDescent="0.25">
      <c r="A1017" s="1">
        <v>41653</v>
      </c>
      <c r="B1017" t="s">
        <v>7</v>
      </c>
      <c r="C1017" s="2" t="s">
        <v>3</v>
      </c>
      <c r="D1017" s="3">
        <v>14.290000000000001</v>
      </c>
      <c r="G1017">
        <f>E1017+(SUM(F$3:F1016))</f>
        <v>125872</v>
      </c>
    </row>
    <row r="1018" spans="1:7" x14ac:dyDescent="0.25">
      <c r="A1018" s="1">
        <v>41654</v>
      </c>
      <c r="B1018" t="s">
        <v>7</v>
      </c>
      <c r="C1018" s="2" t="s">
        <v>3</v>
      </c>
      <c r="D1018" s="3">
        <v>14.074999999999999</v>
      </c>
      <c r="G1018">
        <f>E1018+(SUM(F$3:F1017))</f>
        <v>125872</v>
      </c>
    </row>
    <row r="1019" spans="1:7" x14ac:dyDescent="0.25">
      <c r="A1019" s="1">
        <v>41655</v>
      </c>
      <c r="B1019" t="s">
        <v>7</v>
      </c>
      <c r="C1019" s="2" t="s">
        <v>3</v>
      </c>
      <c r="D1019" s="3">
        <v>13.91</v>
      </c>
      <c r="G1019">
        <f>E1019+(SUM(F$3:F1018))</f>
        <v>125872</v>
      </c>
    </row>
    <row r="1020" spans="1:7" x14ac:dyDescent="0.25">
      <c r="A1020" s="1">
        <v>41656</v>
      </c>
      <c r="B1020" t="s">
        <v>7</v>
      </c>
      <c r="C1020" s="2" t="s">
        <v>3</v>
      </c>
      <c r="D1020" s="3">
        <v>12.270000000000001</v>
      </c>
      <c r="G1020">
        <f>E1020+(SUM(F$3:F1019))</f>
        <v>125872</v>
      </c>
    </row>
    <row r="1021" spans="1:7" x14ac:dyDescent="0.25">
      <c r="A1021" s="1">
        <v>41660</v>
      </c>
      <c r="B1021" t="s">
        <v>7</v>
      </c>
      <c r="C1021" s="2" t="s">
        <v>3</v>
      </c>
      <c r="D1021" s="3">
        <v>12.635000000000002</v>
      </c>
      <c r="G1021">
        <f>E1021+(SUM(F$3:F1020))</f>
        <v>125872</v>
      </c>
    </row>
    <row r="1022" spans="1:7" x14ac:dyDescent="0.25">
      <c r="A1022" s="1">
        <v>41661</v>
      </c>
      <c r="B1022" t="s">
        <v>7</v>
      </c>
      <c r="C1022" s="2" t="s">
        <v>3</v>
      </c>
      <c r="D1022" s="3">
        <v>12.255000000000001</v>
      </c>
      <c r="G1022">
        <f>E1022+(SUM(F$3:F1021))</f>
        <v>125872</v>
      </c>
    </row>
    <row r="1023" spans="1:7" x14ac:dyDescent="0.25">
      <c r="A1023" s="1">
        <v>41662</v>
      </c>
      <c r="B1023" t="s">
        <v>7</v>
      </c>
      <c r="C1023" s="2" t="s">
        <v>3</v>
      </c>
      <c r="D1023" s="3">
        <v>12.955000000000002</v>
      </c>
      <c r="G1023">
        <f>E1023+(SUM(F$3:F1022))</f>
        <v>125872</v>
      </c>
    </row>
    <row r="1024" spans="1:7" x14ac:dyDescent="0.25">
      <c r="A1024" s="1">
        <v>41663</v>
      </c>
      <c r="B1024" t="s">
        <v>7</v>
      </c>
      <c r="C1024" s="2" t="s">
        <v>3</v>
      </c>
      <c r="D1024" s="3">
        <v>14.695</v>
      </c>
      <c r="G1024">
        <f>E1024+(SUM(F$3:F1023))</f>
        <v>125872</v>
      </c>
    </row>
    <row r="1025" spans="1:7" x14ac:dyDescent="0.25">
      <c r="A1025" s="1">
        <v>41666</v>
      </c>
      <c r="B1025" t="s">
        <v>7</v>
      </c>
      <c r="C1025" s="2" t="s">
        <v>3</v>
      </c>
      <c r="D1025" s="3">
        <v>15.395000000000001</v>
      </c>
      <c r="G1025">
        <f>E1025+(SUM(F$3:F1024))</f>
        <v>125872</v>
      </c>
    </row>
    <row r="1026" spans="1:7" x14ac:dyDescent="0.25">
      <c r="A1026" s="1">
        <v>41667</v>
      </c>
      <c r="B1026" t="s">
        <v>4</v>
      </c>
      <c r="C1026" s="2" t="s">
        <v>5</v>
      </c>
      <c r="D1026" s="3">
        <v>15.780000000000001</v>
      </c>
      <c r="G1026">
        <f>E1026+(SUM(F$3:F1025))</f>
        <v>125872</v>
      </c>
    </row>
    <row r="1027" spans="1:7" x14ac:dyDescent="0.25">
      <c r="A1027" s="1">
        <v>41668</v>
      </c>
      <c r="B1027" t="s">
        <v>4</v>
      </c>
      <c r="C1027" s="2" t="s">
        <v>3</v>
      </c>
      <c r="D1027" s="3">
        <v>16.655000000000001</v>
      </c>
      <c r="G1027">
        <f>E1027+(SUM(F$3:F1026))</f>
        <v>125872</v>
      </c>
    </row>
    <row r="1028" spans="1:7" x14ac:dyDescent="0.25">
      <c r="A1028" s="1">
        <v>41669</v>
      </c>
      <c r="B1028" t="s">
        <v>2</v>
      </c>
      <c r="C1028" s="2" t="s">
        <v>5</v>
      </c>
      <c r="D1028" s="3">
        <v>17.450000000000003</v>
      </c>
      <c r="G1028">
        <f>E1028+(SUM(F$3:F1027))</f>
        <v>125872</v>
      </c>
    </row>
    <row r="1029" spans="1:7" x14ac:dyDescent="0.25">
      <c r="A1029" s="1">
        <v>41670</v>
      </c>
      <c r="B1029" t="s">
        <v>2</v>
      </c>
      <c r="C1029" s="2" t="s">
        <v>3</v>
      </c>
      <c r="D1029" s="3">
        <v>17.529999999999998</v>
      </c>
      <c r="G1029">
        <f>E1029+(SUM(F$3:F1028))</f>
        <v>125872</v>
      </c>
    </row>
    <row r="1030" spans="1:7" x14ac:dyDescent="0.25">
      <c r="A1030" s="1">
        <v>41673</v>
      </c>
      <c r="B1030" t="s">
        <v>7</v>
      </c>
      <c r="C1030" s="2" t="s">
        <v>5</v>
      </c>
      <c r="D1030" s="3">
        <v>19.315000000000001</v>
      </c>
      <c r="G1030">
        <f>E1030+(SUM(F$3:F1029))</f>
        <v>125872</v>
      </c>
    </row>
    <row r="1031" spans="1:7" x14ac:dyDescent="0.25">
      <c r="A1031" s="1">
        <v>41674</v>
      </c>
      <c r="B1031" t="s">
        <v>4</v>
      </c>
      <c r="C1031" s="2" t="s">
        <v>5</v>
      </c>
      <c r="D1031" s="3">
        <v>19.439999999999998</v>
      </c>
      <c r="G1031">
        <f>E1031+(SUM(F$3:F1030))</f>
        <v>125872</v>
      </c>
    </row>
    <row r="1032" spans="1:7" x14ac:dyDescent="0.25">
      <c r="A1032" s="1">
        <v>41675</v>
      </c>
      <c r="B1032" t="s">
        <v>2</v>
      </c>
      <c r="C1032" s="2" t="s">
        <v>5</v>
      </c>
      <c r="D1032" s="3">
        <v>19.650000000000002</v>
      </c>
      <c r="G1032">
        <f>E1032+(SUM(F$3:F1031))</f>
        <v>125872</v>
      </c>
    </row>
    <row r="1033" spans="1:7" x14ac:dyDescent="0.25">
      <c r="A1033" s="1">
        <v>41676</v>
      </c>
      <c r="B1033" t="s">
        <v>2</v>
      </c>
      <c r="C1033" s="2" t="s">
        <v>3</v>
      </c>
      <c r="D1033" s="3">
        <v>20.335000000000001</v>
      </c>
      <c r="G1033">
        <f>E1033+(SUM(F$3:F1032))</f>
        <v>125872</v>
      </c>
    </row>
    <row r="1034" spans="1:7" x14ac:dyDescent="0.25">
      <c r="A1034" s="1">
        <v>41677</v>
      </c>
      <c r="B1034" t="s">
        <v>2</v>
      </c>
      <c r="C1034" s="2" t="s">
        <v>3</v>
      </c>
      <c r="D1034" s="3">
        <v>20.86</v>
      </c>
      <c r="G1034">
        <f>E1034+(SUM(F$3:F1033))</f>
        <v>125872</v>
      </c>
    </row>
    <row r="1035" spans="1:7" x14ac:dyDescent="0.25">
      <c r="A1035" s="1">
        <v>41680</v>
      </c>
      <c r="B1035" t="s">
        <v>2</v>
      </c>
      <c r="C1035" s="2" t="s">
        <v>3</v>
      </c>
      <c r="D1035" s="3">
        <v>20.684999999999999</v>
      </c>
      <c r="G1035">
        <f>E1035+(SUM(F$3:F1034))</f>
        <v>125872</v>
      </c>
    </row>
    <row r="1036" spans="1:7" x14ac:dyDescent="0.25">
      <c r="A1036" s="1">
        <v>41681</v>
      </c>
      <c r="B1036" t="s">
        <v>12</v>
      </c>
      <c r="C1036" s="2" t="s">
        <v>5</v>
      </c>
      <c r="D1036" s="3">
        <v>20.48</v>
      </c>
      <c r="G1036">
        <f>E1036+(SUM(F$3:F1035))</f>
        <v>125872</v>
      </c>
    </row>
    <row r="1037" spans="1:7" x14ac:dyDescent="0.25">
      <c r="A1037" s="1">
        <v>41682</v>
      </c>
      <c r="B1037" t="s">
        <v>8</v>
      </c>
      <c r="C1037" s="2" t="s">
        <v>5</v>
      </c>
      <c r="D1037" s="3">
        <v>19.995000000000001</v>
      </c>
      <c r="G1037">
        <f>E1037+(SUM(F$3:F1036))</f>
        <v>125872</v>
      </c>
    </row>
    <row r="1038" spans="1:7" x14ac:dyDescent="0.25">
      <c r="A1038" s="1">
        <v>41683</v>
      </c>
      <c r="B1038" t="s">
        <v>8</v>
      </c>
      <c r="C1038" s="2" t="s">
        <v>3</v>
      </c>
      <c r="D1038" s="3">
        <v>20.545000000000002</v>
      </c>
      <c r="G1038">
        <f>E1038+(SUM(F$3:F1037))</f>
        <v>125872</v>
      </c>
    </row>
    <row r="1039" spans="1:7" x14ac:dyDescent="0.25">
      <c r="A1039" s="1">
        <v>41684</v>
      </c>
      <c r="B1039" t="s">
        <v>8</v>
      </c>
      <c r="C1039" s="2" t="s">
        <v>3</v>
      </c>
      <c r="D1039" s="3">
        <v>20.975000000000001</v>
      </c>
      <c r="G1039">
        <f>E1039+(SUM(F$3:F1038))</f>
        <v>125872</v>
      </c>
    </row>
    <row r="1040" spans="1:7" x14ac:dyDescent="0.25">
      <c r="A1040" s="1">
        <v>41688</v>
      </c>
      <c r="B1040" t="s">
        <v>6</v>
      </c>
      <c r="C1040" s="2" t="s">
        <v>5</v>
      </c>
      <c r="D1040" s="3">
        <v>20.830000000000002</v>
      </c>
      <c r="G1040">
        <f>E1040+(SUM(F$3:F1039))</f>
        <v>125872</v>
      </c>
    </row>
    <row r="1041" spans="1:7" x14ac:dyDescent="0.25">
      <c r="A1041" s="1">
        <v>41689</v>
      </c>
      <c r="B1041" t="s">
        <v>6</v>
      </c>
      <c r="C1041" s="2" t="s">
        <v>3</v>
      </c>
      <c r="D1041" s="3">
        <v>21.009999999999998</v>
      </c>
      <c r="G1041">
        <f>E1041+(SUM(F$3:F1040))</f>
        <v>125872</v>
      </c>
    </row>
    <row r="1042" spans="1:7" x14ac:dyDescent="0.25">
      <c r="A1042" s="1">
        <v>41690</v>
      </c>
      <c r="B1042" t="s">
        <v>6</v>
      </c>
      <c r="C1042" s="2" t="s">
        <v>3</v>
      </c>
      <c r="D1042" s="3">
        <v>21.64</v>
      </c>
      <c r="G1042">
        <f>E1042+(SUM(F$3:F1041))</f>
        <v>125872</v>
      </c>
    </row>
    <row r="1043" spans="1:7" x14ac:dyDescent="0.25">
      <c r="A1043" s="1">
        <v>41691</v>
      </c>
      <c r="B1043" t="s">
        <v>6</v>
      </c>
      <c r="C1043" s="2" t="s">
        <v>3</v>
      </c>
      <c r="D1043" s="3">
        <v>20.945</v>
      </c>
      <c r="G1043">
        <f>E1043+(SUM(F$3:F1042))</f>
        <v>125872</v>
      </c>
    </row>
    <row r="1044" spans="1:7" x14ac:dyDescent="0.25">
      <c r="A1044" s="1">
        <v>41694</v>
      </c>
      <c r="B1044" t="s">
        <v>6</v>
      </c>
      <c r="C1044" s="2" t="s">
        <v>3</v>
      </c>
      <c r="D1044" s="3">
        <v>20.094999999999999</v>
      </c>
      <c r="G1044">
        <f>E1044+(SUM(F$3:F1043))</f>
        <v>125872</v>
      </c>
    </row>
    <row r="1045" spans="1:7" x14ac:dyDescent="0.25">
      <c r="A1045" s="1">
        <v>41695</v>
      </c>
      <c r="B1045" t="s">
        <v>6</v>
      </c>
      <c r="C1045" s="2" t="s">
        <v>3</v>
      </c>
      <c r="D1045" s="3">
        <v>19.574999999999999</v>
      </c>
      <c r="G1045">
        <f>E1045+(SUM(F$3:F1044))</f>
        <v>125872</v>
      </c>
    </row>
    <row r="1046" spans="1:7" x14ac:dyDescent="0.25">
      <c r="A1046" s="1">
        <v>41696</v>
      </c>
      <c r="B1046" t="s">
        <v>6</v>
      </c>
      <c r="C1046" s="2" t="s">
        <v>3</v>
      </c>
      <c r="D1046" s="3">
        <v>19.564999999999998</v>
      </c>
      <c r="G1046">
        <f>E1046+(SUM(F$3:F1045))</f>
        <v>125872</v>
      </c>
    </row>
    <row r="1047" spans="1:7" x14ac:dyDescent="0.25">
      <c r="A1047" s="1">
        <v>41697</v>
      </c>
      <c r="B1047" t="s">
        <v>8</v>
      </c>
      <c r="C1047" s="2" t="s">
        <v>5</v>
      </c>
      <c r="D1047" s="3">
        <v>19.22</v>
      </c>
      <c r="G1047">
        <f>E1047+(SUM(F$3:F1046))</f>
        <v>125872</v>
      </c>
    </row>
    <row r="1048" spans="1:7" x14ac:dyDescent="0.25">
      <c r="A1048" s="1">
        <v>41698</v>
      </c>
      <c r="B1048" t="s">
        <v>8</v>
      </c>
      <c r="C1048" s="2" t="s">
        <v>3</v>
      </c>
      <c r="D1048" s="3">
        <v>19.04</v>
      </c>
      <c r="G1048">
        <f>E1048+(SUM(F$3:F1047))</f>
        <v>125872</v>
      </c>
    </row>
    <row r="1049" spans="1:7" x14ac:dyDescent="0.25">
      <c r="A1049" s="1">
        <v>41701</v>
      </c>
      <c r="B1049" t="s">
        <v>6</v>
      </c>
      <c r="C1049" s="2" t="s">
        <v>5</v>
      </c>
      <c r="D1049" s="3">
        <v>19.125</v>
      </c>
      <c r="G1049">
        <f>E1049+(SUM(F$3:F1048))</f>
        <v>125872</v>
      </c>
    </row>
    <row r="1050" spans="1:7" x14ac:dyDescent="0.25">
      <c r="A1050" s="1">
        <v>41702</v>
      </c>
      <c r="B1050" t="s">
        <v>6</v>
      </c>
      <c r="C1050" s="2" t="s">
        <v>3</v>
      </c>
      <c r="D1050" s="3">
        <v>18.355</v>
      </c>
      <c r="G1050">
        <f>E1050+(SUM(F$3:F1049))</f>
        <v>125872</v>
      </c>
    </row>
    <row r="1051" spans="1:7" x14ac:dyDescent="0.25">
      <c r="A1051" s="1">
        <v>41703</v>
      </c>
      <c r="B1051" t="s">
        <v>6</v>
      </c>
      <c r="C1051" s="2" t="s">
        <v>3</v>
      </c>
      <c r="D1051" s="3">
        <v>17.8</v>
      </c>
      <c r="G1051">
        <f>E1051+(SUM(F$3:F1050))</f>
        <v>125872</v>
      </c>
    </row>
    <row r="1052" spans="1:7" x14ac:dyDescent="0.25">
      <c r="A1052" s="1">
        <v>41704</v>
      </c>
      <c r="B1052" t="s">
        <v>6</v>
      </c>
      <c r="C1052" s="2" t="s">
        <v>3</v>
      </c>
      <c r="D1052" s="3">
        <v>17.305</v>
      </c>
      <c r="G1052">
        <f>E1052+(SUM(F$3:F1051))</f>
        <v>125872</v>
      </c>
    </row>
    <row r="1053" spans="1:7" x14ac:dyDescent="0.25">
      <c r="A1053" s="1">
        <v>41705</v>
      </c>
      <c r="B1053" t="s">
        <v>6</v>
      </c>
      <c r="C1053" s="2" t="s">
        <v>3</v>
      </c>
      <c r="D1053" s="3">
        <v>16.914999999999999</v>
      </c>
      <c r="G1053">
        <f>E1053+(SUM(F$3:F1052))</f>
        <v>125872</v>
      </c>
    </row>
    <row r="1054" spans="1:7" x14ac:dyDescent="0.25">
      <c r="A1054" s="1">
        <v>41708</v>
      </c>
      <c r="B1054" t="s">
        <v>6</v>
      </c>
      <c r="C1054" s="2" t="s">
        <v>3</v>
      </c>
      <c r="D1054" s="3">
        <v>16.309999999999999</v>
      </c>
      <c r="G1054">
        <f>E1054+(SUM(F$3:F1053))</f>
        <v>125872</v>
      </c>
    </row>
    <row r="1055" spans="1:7" x14ac:dyDescent="0.25">
      <c r="A1055" s="1">
        <v>41709</v>
      </c>
      <c r="B1055" t="s">
        <v>2</v>
      </c>
      <c r="C1055" s="2" t="s">
        <v>5</v>
      </c>
      <c r="D1055" s="3">
        <v>16.835000000000001</v>
      </c>
      <c r="G1055">
        <f>E1055+(SUM(F$3:F1054))</f>
        <v>125872</v>
      </c>
    </row>
    <row r="1056" spans="1:7" x14ac:dyDescent="0.25">
      <c r="A1056" s="1">
        <v>41710</v>
      </c>
      <c r="B1056" t="s">
        <v>6</v>
      </c>
      <c r="C1056" s="2" t="s">
        <v>5</v>
      </c>
      <c r="D1056" s="3">
        <v>16.344999999999999</v>
      </c>
      <c r="G1056">
        <f>E1056+(SUM(F$3:F1055))</f>
        <v>125872</v>
      </c>
    </row>
    <row r="1057" spans="1:7" x14ac:dyDescent="0.25">
      <c r="A1057" s="1">
        <v>41711</v>
      </c>
      <c r="B1057" t="s">
        <v>4</v>
      </c>
      <c r="C1057" s="2" t="s">
        <v>5</v>
      </c>
      <c r="D1057" s="3">
        <v>17.450000000000003</v>
      </c>
      <c r="G1057">
        <f>E1057+(SUM(F$3:F1056))</f>
        <v>125872</v>
      </c>
    </row>
    <row r="1058" spans="1:7" x14ac:dyDescent="0.25">
      <c r="A1058" s="1">
        <v>41712</v>
      </c>
      <c r="B1058" t="s">
        <v>2</v>
      </c>
      <c r="C1058" s="2" t="s">
        <v>5</v>
      </c>
      <c r="D1058" s="3">
        <v>16.945</v>
      </c>
      <c r="G1058">
        <f>E1058+(SUM(F$3:F1057))</f>
        <v>125872</v>
      </c>
    </row>
    <row r="1059" spans="1:7" x14ac:dyDescent="0.25">
      <c r="A1059" s="1">
        <v>41715</v>
      </c>
      <c r="B1059" t="s">
        <v>2</v>
      </c>
      <c r="C1059" s="2" t="s">
        <v>3</v>
      </c>
      <c r="D1059" s="3">
        <v>17.155000000000001</v>
      </c>
      <c r="G1059">
        <f>E1059+(SUM(F$3:F1058))</f>
        <v>125872</v>
      </c>
    </row>
    <row r="1060" spans="1:7" x14ac:dyDescent="0.25">
      <c r="A1060" s="1">
        <v>41716</v>
      </c>
      <c r="B1060" t="s">
        <v>2</v>
      </c>
      <c r="C1060" s="2" t="s">
        <v>3</v>
      </c>
      <c r="D1060" s="3">
        <v>17.524999999999999</v>
      </c>
      <c r="G1060">
        <f>E1060+(SUM(F$3:F1059))</f>
        <v>125872</v>
      </c>
    </row>
    <row r="1061" spans="1:7" x14ac:dyDescent="0.25">
      <c r="A1061" s="1">
        <v>41717</v>
      </c>
      <c r="B1061" t="s">
        <v>4</v>
      </c>
      <c r="C1061" s="2" t="s">
        <v>5</v>
      </c>
      <c r="D1061" s="3">
        <v>17.72</v>
      </c>
      <c r="G1061">
        <f>E1061+(SUM(F$3:F1060))</f>
        <v>125872</v>
      </c>
    </row>
    <row r="1062" spans="1:7" x14ac:dyDescent="0.25">
      <c r="A1062" s="1">
        <v>41718</v>
      </c>
      <c r="B1062" t="s">
        <v>4</v>
      </c>
      <c r="C1062" s="2" t="s">
        <v>3</v>
      </c>
      <c r="D1062" s="3">
        <v>17.745000000000001</v>
      </c>
      <c r="G1062">
        <f>E1062+(SUM(F$3:F1061))</f>
        <v>125872</v>
      </c>
    </row>
    <row r="1063" spans="1:7" x14ac:dyDescent="0.25">
      <c r="A1063" s="1">
        <v>41719</v>
      </c>
      <c r="B1063" t="s">
        <v>7</v>
      </c>
      <c r="C1063" s="2" t="s">
        <v>5</v>
      </c>
      <c r="D1063" s="3">
        <v>18.27</v>
      </c>
      <c r="G1063">
        <f>E1063+(SUM(F$3:F1062))</f>
        <v>125872</v>
      </c>
    </row>
    <row r="1064" spans="1:7" x14ac:dyDescent="0.25">
      <c r="A1064" s="1">
        <v>41722</v>
      </c>
      <c r="B1064" t="s">
        <v>7</v>
      </c>
      <c r="C1064" s="2" t="s">
        <v>3</v>
      </c>
      <c r="D1064" s="3">
        <v>18.365000000000002</v>
      </c>
      <c r="G1064">
        <f>E1064+(SUM(F$3:F1063))</f>
        <v>125872</v>
      </c>
    </row>
    <row r="1065" spans="1:7" x14ac:dyDescent="0.25">
      <c r="A1065" s="1">
        <v>41723</v>
      </c>
      <c r="B1065" t="s">
        <v>7</v>
      </c>
      <c r="C1065" s="2" t="s">
        <v>3</v>
      </c>
      <c r="D1065" s="3">
        <v>18.52</v>
      </c>
      <c r="G1065">
        <f>E1065+(SUM(F$3:F1064))</f>
        <v>125872</v>
      </c>
    </row>
    <row r="1066" spans="1:7" x14ac:dyDescent="0.25">
      <c r="A1066" s="1">
        <v>41724</v>
      </c>
      <c r="B1066" t="s">
        <v>7</v>
      </c>
      <c r="C1066" s="2" t="s">
        <v>3</v>
      </c>
      <c r="D1066" s="3">
        <v>19.094999999999999</v>
      </c>
      <c r="G1066">
        <f>E1066+(SUM(F$3:F1065))</f>
        <v>125872</v>
      </c>
    </row>
    <row r="1067" spans="1:7" x14ac:dyDescent="0.25">
      <c r="A1067" s="1">
        <v>41725</v>
      </c>
      <c r="B1067" t="s">
        <v>4</v>
      </c>
      <c r="C1067" s="2" t="s">
        <v>5</v>
      </c>
      <c r="D1067" s="3">
        <v>19.065000000000001</v>
      </c>
      <c r="G1067">
        <f>E1067+(SUM(F$3:F1066))</f>
        <v>125872</v>
      </c>
    </row>
    <row r="1068" spans="1:7" x14ac:dyDescent="0.25">
      <c r="A1068" s="1">
        <v>41726</v>
      </c>
      <c r="B1068" t="s">
        <v>4</v>
      </c>
      <c r="C1068" s="2" t="s">
        <v>3</v>
      </c>
      <c r="D1068" s="3">
        <v>18.934999999999999</v>
      </c>
      <c r="G1068">
        <f>E1068+(SUM(F$3:F1067))</f>
        <v>125872</v>
      </c>
    </row>
    <row r="1069" spans="1:7" x14ac:dyDescent="0.25">
      <c r="A1069" s="1">
        <v>41729</v>
      </c>
      <c r="B1069" t="s">
        <v>4</v>
      </c>
      <c r="C1069" s="2" t="s">
        <v>3</v>
      </c>
      <c r="D1069" s="3">
        <v>18.57</v>
      </c>
      <c r="G1069">
        <f>E1069+(SUM(F$3:F1068))</f>
        <v>125872</v>
      </c>
    </row>
    <row r="1070" spans="1:7" x14ac:dyDescent="0.25">
      <c r="A1070" s="1">
        <v>41730</v>
      </c>
      <c r="B1070" t="s">
        <v>4</v>
      </c>
      <c r="C1070" s="2" t="s">
        <v>3</v>
      </c>
      <c r="D1070" s="3">
        <v>17.75</v>
      </c>
      <c r="G1070">
        <f>E1070+(SUM(F$3:F1069))</f>
        <v>125872</v>
      </c>
    </row>
    <row r="1071" spans="1:7" x14ac:dyDescent="0.25">
      <c r="A1071" s="1">
        <v>41731</v>
      </c>
      <c r="B1071" t="s">
        <v>2</v>
      </c>
      <c r="C1071" s="2" t="s">
        <v>5</v>
      </c>
      <c r="D1071" s="3">
        <v>17.935000000000002</v>
      </c>
      <c r="G1071">
        <f>E1071+(SUM(F$3:F1070))</f>
        <v>125872</v>
      </c>
    </row>
    <row r="1072" spans="1:7" x14ac:dyDescent="0.25">
      <c r="A1072" s="1">
        <v>41732</v>
      </c>
      <c r="B1072" t="s">
        <v>4</v>
      </c>
      <c r="C1072" s="2" t="s">
        <v>5</v>
      </c>
      <c r="D1072" s="3">
        <v>18.09</v>
      </c>
      <c r="G1072">
        <f>E1072+(SUM(F$3:F1071))</f>
        <v>125872</v>
      </c>
    </row>
    <row r="1073" spans="1:7" x14ac:dyDescent="0.25">
      <c r="A1073" s="1">
        <v>41733</v>
      </c>
      <c r="B1073" t="s">
        <v>7</v>
      </c>
      <c r="C1073" s="2" t="s">
        <v>5</v>
      </c>
      <c r="D1073" s="3">
        <v>19.125</v>
      </c>
      <c r="G1073">
        <f>E1073+(SUM(F$3:F1072))</f>
        <v>125872</v>
      </c>
    </row>
    <row r="1074" spans="1:7" x14ac:dyDescent="0.25">
      <c r="A1074" s="1">
        <v>41736</v>
      </c>
      <c r="B1074" t="s">
        <v>7</v>
      </c>
      <c r="C1074" s="2" t="s">
        <v>3</v>
      </c>
      <c r="D1074" s="3">
        <v>19.754999999999999</v>
      </c>
      <c r="G1074">
        <f>E1074+(SUM(F$3:F1073))</f>
        <v>125872</v>
      </c>
    </row>
    <row r="1075" spans="1:7" x14ac:dyDescent="0.25">
      <c r="A1075" s="1">
        <v>41737</v>
      </c>
      <c r="B1075" t="s">
        <v>7</v>
      </c>
      <c r="C1075" s="2" t="s">
        <v>3</v>
      </c>
      <c r="D1075" s="3">
        <v>19.704999999999998</v>
      </c>
      <c r="G1075">
        <f>E1075+(SUM(F$3:F1074))</f>
        <v>125872</v>
      </c>
    </row>
    <row r="1076" spans="1:7" x14ac:dyDescent="0.25">
      <c r="A1076" s="1">
        <v>41738</v>
      </c>
      <c r="B1076" t="s">
        <v>7</v>
      </c>
      <c r="C1076" s="2" t="s">
        <v>3</v>
      </c>
      <c r="D1076" s="3">
        <v>20.024999999999999</v>
      </c>
      <c r="G1076">
        <f>E1076+(SUM(F$3:F1075))</f>
        <v>125872</v>
      </c>
    </row>
    <row r="1077" spans="1:7" x14ac:dyDescent="0.25">
      <c r="A1077" s="1">
        <v>41739</v>
      </c>
      <c r="B1077" t="s">
        <v>7</v>
      </c>
      <c r="C1077" s="2" t="s">
        <v>3</v>
      </c>
      <c r="D1077" s="3">
        <v>20.48</v>
      </c>
      <c r="G1077">
        <f>E1077+(SUM(F$3:F1076))</f>
        <v>125872</v>
      </c>
    </row>
    <row r="1078" spans="1:7" x14ac:dyDescent="0.25">
      <c r="A1078" s="1">
        <v>41740</v>
      </c>
      <c r="B1078" t="s">
        <v>7</v>
      </c>
      <c r="C1078" s="2" t="s">
        <v>3</v>
      </c>
      <c r="D1078" s="3">
        <v>20.855</v>
      </c>
      <c r="G1078">
        <f>E1078+(SUM(F$3:F1077))</f>
        <v>125872</v>
      </c>
    </row>
    <row r="1079" spans="1:7" x14ac:dyDescent="0.25">
      <c r="A1079" s="1">
        <v>41743</v>
      </c>
      <c r="B1079" t="s">
        <v>4</v>
      </c>
      <c r="C1079" s="2" t="s">
        <v>5</v>
      </c>
      <c r="D1079" s="3">
        <v>20.764999999999997</v>
      </c>
      <c r="G1079">
        <f>E1079+(SUM(F$3:F1078))</f>
        <v>125872</v>
      </c>
    </row>
    <row r="1080" spans="1:7" x14ac:dyDescent="0.25">
      <c r="A1080" s="1">
        <v>41744</v>
      </c>
      <c r="B1080" t="s">
        <v>8</v>
      </c>
      <c r="C1080" s="2" t="s">
        <v>5</v>
      </c>
      <c r="D1080" s="3">
        <v>21.385000000000002</v>
      </c>
      <c r="G1080">
        <f>E1080+(SUM(F$3:F1079))</f>
        <v>125872</v>
      </c>
    </row>
    <row r="1081" spans="1:7" x14ac:dyDescent="0.25">
      <c r="A1081" s="1">
        <v>41745</v>
      </c>
      <c r="B1081" t="s">
        <v>8</v>
      </c>
      <c r="C1081" s="2" t="s">
        <v>3</v>
      </c>
      <c r="D1081" s="3">
        <v>21.12</v>
      </c>
      <c r="G1081">
        <f>E1081+(SUM(F$3:F1080))</f>
        <v>125872</v>
      </c>
    </row>
    <row r="1082" spans="1:7" x14ac:dyDescent="0.25">
      <c r="A1082" s="1">
        <v>41746</v>
      </c>
      <c r="B1082" t="s">
        <v>6</v>
      </c>
      <c r="C1082" s="2" t="s">
        <v>5</v>
      </c>
      <c r="D1082" s="3">
        <v>20.81</v>
      </c>
      <c r="G1082">
        <f>E1082+(SUM(F$3:F1081))</f>
        <v>125872</v>
      </c>
    </row>
    <row r="1083" spans="1:7" x14ac:dyDescent="0.25">
      <c r="A1083" s="1">
        <v>41750</v>
      </c>
      <c r="B1083" t="s">
        <v>6</v>
      </c>
      <c r="C1083" s="2" t="s">
        <v>3</v>
      </c>
      <c r="D1083" s="3">
        <v>20.184999999999999</v>
      </c>
      <c r="G1083">
        <f>E1083+(SUM(F$3:F1082))</f>
        <v>125872</v>
      </c>
    </row>
    <row r="1084" spans="1:7" x14ac:dyDescent="0.25">
      <c r="A1084" s="1">
        <v>41751</v>
      </c>
      <c r="B1084" t="s">
        <v>12</v>
      </c>
      <c r="C1084" s="2" t="s">
        <v>5</v>
      </c>
      <c r="D1084" s="3">
        <v>19.64</v>
      </c>
      <c r="G1084">
        <f>E1084+(SUM(F$3:F1083))</f>
        <v>125872</v>
      </c>
    </row>
    <row r="1085" spans="1:7" x14ac:dyDescent="0.25">
      <c r="A1085" s="1">
        <v>41752</v>
      </c>
      <c r="B1085" t="s">
        <v>8</v>
      </c>
      <c r="C1085" s="2" t="s">
        <v>5</v>
      </c>
      <c r="D1085" s="3">
        <v>19.114999999999998</v>
      </c>
      <c r="G1085">
        <f>E1085+(SUM(F$3:F1084))</f>
        <v>125872</v>
      </c>
    </row>
    <row r="1086" spans="1:7" x14ac:dyDescent="0.25">
      <c r="A1086" s="1">
        <v>41753</v>
      </c>
      <c r="B1086" t="s">
        <v>6</v>
      </c>
      <c r="C1086" s="2" t="s">
        <v>5</v>
      </c>
      <c r="D1086" s="3">
        <v>18.634999999999998</v>
      </c>
      <c r="G1086">
        <f>E1086+(SUM(F$3:F1085))</f>
        <v>125872</v>
      </c>
    </row>
    <row r="1087" spans="1:7" x14ac:dyDescent="0.25">
      <c r="A1087" s="1">
        <v>41754</v>
      </c>
      <c r="B1087" t="s">
        <v>7</v>
      </c>
      <c r="C1087" s="2" t="s">
        <v>5</v>
      </c>
      <c r="D1087" s="3">
        <v>18.895</v>
      </c>
      <c r="G1087">
        <f>E1087+(SUM(F$3:F1086))</f>
        <v>125872</v>
      </c>
    </row>
    <row r="1088" spans="1:7" x14ac:dyDescent="0.25">
      <c r="A1088" s="1">
        <v>41757</v>
      </c>
      <c r="B1088" t="s">
        <v>7</v>
      </c>
      <c r="C1088" s="2" t="s">
        <v>3</v>
      </c>
      <c r="D1088" s="3">
        <v>19.34</v>
      </c>
      <c r="G1088">
        <f>E1088+(SUM(F$3:F1087))</f>
        <v>125872</v>
      </c>
    </row>
    <row r="1089" spans="1:7" x14ac:dyDescent="0.25">
      <c r="A1089" s="1">
        <v>41758</v>
      </c>
      <c r="B1089" t="s">
        <v>4</v>
      </c>
      <c r="C1089" s="2" t="s">
        <v>5</v>
      </c>
      <c r="D1089" s="3">
        <v>19.015000000000001</v>
      </c>
      <c r="G1089">
        <f>E1089+(SUM(F$3:F1088))</f>
        <v>125872</v>
      </c>
    </row>
    <row r="1090" spans="1:7" x14ac:dyDescent="0.25">
      <c r="A1090" s="1">
        <v>41759</v>
      </c>
      <c r="B1090" t="s">
        <v>4</v>
      </c>
      <c r="C1090" s="2" t="s">
        <v>3</v>
      </c>
      <c r="D1090" s="3">
        <v>18.995000000000001</v>
      </c>
      <c r="G1090">
        <f>E1090+(SUM(F$3:F1089))</f>
        <v>125872</v>
      </c>
    </row>
    <row r="1091" spans="1:7" x14ac:dyDescent="0.25">
      <c r="A1091" s="1">
        <v>41760</v>
      </c>
      <c r="B1091" t="s">
        <v>4</v>
      </c>
      <c r="C1091" s="2" t="s">
        <v>3</v>
      </c>
      <c r="D1091" s="3">
        <v>19.055</v>
      </c>
      <c r="G1091">
        <f>E1091+(SUM(F$3:F1090))</f>
        <v>125872</v>
      </c>
    </row>
    <row r="1092" spans="1:7" x14ac:dyDescent="0.25">
      <c r="A1092" s="1">
        <v>41761</v>
      </c>
      <c r="B1092" t="s">
        <v>4</v>
      </c>
      <c r="C1092" s="2" t="s">
        <v>3</v>
      </c>
      <c r="D1092" s="3">
        <v>19.149999999999999</v>
      </c>
      <c r="G1092">
        <f>E1092+(SUM(F$3:F1091))</f>
        <v>125872</v>
      </c>
    </row>
    <row r="1093" spans="1:7" x14ac:dyDescent="0.25">
      <c r="A1093" s="1">
        <v>41764</v>
      </c>
      <c r="B1093" t="s">
        <v>4</v>
      </c>
      <c r="C1093" s="2" t="s">
        <v>3</v>
      </c>
      <c r="D1093" s="3">
        <v>18.314999999999998</v>
      </c>
      <c r="G1093">
        <f>E1093+(SUM(F$3:F1092))</f>
        <v>125872</v>
      </c>
    </row>
    <row r="1094" spans="1:7" x14ac:dyDescent="0.25">
      <c r="A1094" s="1">
        <v>41765</v>
      </c>
      <c r="B1094" t="s">
        <v>7</v>
      </c>
      <c r="C1094" s="2" t="s">
        <v>5</v>
      </c>
      <c r="D1094" s="3">
        <v>17.935000000000002</v>
      </c>
      <c r="G1094">
        <f>E1094+(SUM(F$3:F1093))</f>
        <v>125872</v>
      </c>
    </row>
    <row r="1095" spans="1:7" x14ac:dyDescent="0.25">
      <c r="A1095" s="1">
        <v>41766</v>
      </c>
      <c r="B1095" t="s">
        <v>4</v>
      </c>
      <c r="C1095" s="2" t="s">
        <v>5</v>
      </c>
      <c r="D1095" s="3">
        <v>17.899999999999999</v>
      </c>
      <c r="G1095">
        <f>E1095+(SUM(F$3:F1094))</f>
        <v>125872</v>
      </c>
    </row>
  </sheetData>
  <conditionalFormatting sqref="C2">
    <cfRule type="containsText" dxfId="21" priority="20" operator="containsText" text="FLAT">
      <formula>NOT(ISERROR(SEARCH("FLAT",C2)))</formula>
    </cfRule>
    <cfRule type="containsText" dxfId="20" priority="21" operator="containsText" text="LONG">
      <formula>NOT(ISERROR(SEARCH("LONG",C2)))</formula>
    </cfRule>
    <cfRule type="containsText" dxfId="19" priority="22" operator="containsText" text="SHORT">
      <formula>NOT(ISERROR(SEARCH("SHORT",C2)))</formula>
    </cfRule>
  </conditionalFormatting>
  <conditionalFormatting sqref="B2:B255 B299:B1048576">
    <cfRule type="containsText" dxfId="18" priority="10" operator="containsText" text="40">
      <formula>NOT(ISERROR(SEARCH("40",B2)))</formula>
    </cfRule>
    <cfRule type="containsText" dxfId="17" priority="11" operator="containsText" text="20">
      <formula>NOT(ISERROR(SEARCH("20",B2)))</formula>
    </cfRule>
    <cfRule type="containsText" dxfId="16" priority="12" operator="containsText" text="80%">
      <formula>NOT(ISERROR(SEARCH("80%",B2)))</formula>
    </cfRule>
    <cfRule type="containsText" dxfId="15" priority="13" operator="containsText" text="60%">
      <formula>NOT(ISERROR(SEARCH("60%",B2)))</formula>
    </cfRule>
  </conditionalFormatting>
  <conditionalFormatting sqref="B256:B298">
    <cfRule type="containsText" dxfId="14" priority="14" operator="containsText" text="FLAT">
      <formula>NOT(ISERROR(SEARCH("FLAT",B256)))</formula>
    </cfRule>
    <cfRule type="containsText" dxfId="13" priority="15" operator="containsText" text="LONG">
      <formula>NOT(ISERROR(SEARCH("LONG",B256)))</formula>
    </cfRule>
    <cfRule type="containsText" dxfId="12" priority="16" operator="containsText" text="SHORT">
      <formula>NOT(ISERROR(SEARCH("SHORT",B256)))</formula>
    </cfRule>
  </conditionalFormatting>
  <conditionalFormatting sqref="B256:B298">
    <cfRule type="containsText" dxfId="11" priority="6" operator="containsText" text="20">
      <formula>NOT(ISERROR(SEARCH("20",B256)))</formula>
    </cfRule>
    <cfRule type="containsText" dxfId="10" priority="7" operator="containsText" text="20">
      <formula>NOT(ISERROR(SEARCH("20",B256)))</formula>
    </cfRule>
    <cfRule type="containsText" dxfId="9" priority="8" operator="containsText" text="20">
      <formula>NOT(ISERROR(SEARCH("20",B256)))</formula>
    </cfRule>
    <cfRule type="containsText" dxfId="8" priority="9" operator="containsText" text="40">
      <formula>NOT(ISERROR(SEARCH("40",B256)))</formula>
    </cfRule>
  </conditionalFormatting>
  <conditionalFormatting sqref="B1:B1048576">
    <cfRule type="containsText" dxfId="7" priority="1" operator="containsText" text="100% Short">
      <formula>NOT(ISERROR(SEARCH("100% Short",B1)))</formula>
    </cfRule>
    <cfRule type="containsText" dxfId="6" priority="2" operator="containsText" text="80% Short">
      <formula>NOT(ISERROR(SEARCH("80% Short",B1)))</formula>
    </cfRule>
    <cfRule type="containsText" dxfId="5" priority="3" operator="containsText" text="60% Short">
      <formula>NOT(ISERROR(SEARCH("60% Short",B1)))</formula>
    </cfRule>
    <cfRule type="containsText" dxfId="4" priority="4" operator="containsText" text="40% Short">
      <formula>NOT(ISERROR(SEARCH("40% Short",B1)))</formula>
    </cfRule>
    <cfRule type="containsText" dxfId="3" priority="5" operator="containsText" text="20% Short">
      <formula>NOT(ISERROR(SEARCH("20% Short",B1)))</formula>
    </cfRule>
  </conditionalFormatting>
  <pageMargins left="0.7" right="0.7" top="0.75" bottom="0.75" header="0.3" footer="0.3"/>
  <pageSetup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text="FLAT" id="{59C78E26-4459-418B-9CE3-8C4B5566F03C}">
            <xm:f>NOT(ISERROR(SEARCH("FLAT",'\Users\Andrew\Google Drive\Falde Capital Management\SPY Detector\[10 Years with ATR.xlsx]2 trades'!#REF!)))</xm:f>
            <x14:dxf>
              <fill>
                <patternFill>
                  <bgColor theme="0" tint="-0.14996795556505021"/>
                </patternFill>
              </fill>
            </x14:dxf>
          </x14:cfRule>
          <x14:cfRule type="containsText" priority="18" operator="containsText" text="LONG" id="{CAD7AF66-AF60-4E3A-8C02-D6D80C689C11}">
            <xm:f>NOT(ISERROR(SEARCH("LONG",'\Users\Andrew\Google Drive\Falde Capital Management\SPY Detector\[10 Years with ATR.xlsx]2 trades'!#REF!)))</xm:f>
            <x14:dxf>
              <font>
                <color rgb="FF006100"/>
              </font>
              <fill>
                <patternFill>
                  <bgColor rgb="FFC6EFCE"/>
                </patternFill>
              </fill>
            </x14:dxf>
          </x14:cfRule>
          <x14:cfRule type="containsText" priority="19" operator="containsText" text="SHORT" id="{3E562767-575D-4408-98AD-1BB940ABAE2A}">
            <xm:f>NOT(ISERROR(SEARCH("SHORT",'\Users\Andrew\Google Drive\Falde Capital Management\SPY Detector\[10 Years with ATR.xlsx]2 trades'!#REF!)))</xm:f>
            <x14:dxf>
              <font>
                <color rgb="FF9C0006"/>
              </font>
              <fill>
                <patternFill>
                  <bgColor rgb="FFFFC7CE"/>
                </patternFill>
              </fill>
            </x14:dxf>
          </x14:cfRule>
          <xm:sqref>C3:C1095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Version 1 - Exit at Long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Andrew</cp:lastModifiedBy>
  <dcterms:created xsi:type="dcterms:W3CDTF">2014-05-12T13:01:40Z</dcterms:created>
  <dcterms:modified xsi:type="dcterms:W3CDTF">2014-05-22T16:06:25Z</dcterms:modified>
</cp:coreProperties>
</file>